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omments6.xml" ContentType="application/vnd.openxmlformats-officedocument.spreadsheetml.comments+xml"/>
  <Override PartName="/xl/charts/chart3.xml" ContentType="application/vnd.openxmlformats-officedocument.drawingml.chart+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8640" windowHeight="8760" tabRatio="938" firstSheet="7" activeTab="12"/>
  </bookViews>
  <sheets>
    <sheet name="Objetivos PMD" sheetId="2" r:id="rId1"/>
    <sheet name="Compromisos PMD" sheetId="3" r:id="rId2"/>
    <sheet name="INDICADORES" sheetId="29" r:id="rId3"/>
    <sheet name="PROG DESEMPEÑO FUNCIONES" sheetId="35" r:id="rId4"/>
    <sheet name="S.H-INGRESOS" sheetId="10" r:id="rId5"/>
    <sheet name="S.H. EGRESOS" sheetId="11" r:id="rId6"/>
    <sheet name="ESTIM.INGRESOS  BASE MENSUAL" sheetId="12" r:id="rId7"/>
    <sheet name="PRESUP. EGRESOS BASE MENSUAL" sheetId="34" r:id="rId8"/>
    <sheet name="PRESUP. EGRESOS F.F. " sheetId="14" r:id="rId9"/>
    <sheet name="CLASIFIC.ADMINISTRATIVA" sheetId="25" r:id="rId10"/>
    <sheet name="CLASIFIC.FUNCIONAL DEL GASTO" sheetId="24" r:id="rId11"/>
    <sheet name="PLANTILLA  " sheetId="32" r:id="rId12"/>
    <sheet name="PRES. CLASIF.  PROGRAMATICA" sheetId="38" r:id="rId13"/>
    <sheet name=" CAT. FUNCION, SUB FUNCION" sheetId="21" r:id="rId14"/>
    <sheet name="CAT FF" sheetId="39" r:id="rId15"/>
    <sheet name="CAT. CLASIFICACIÓN PROGRAMATICA" sheetId="33" r:id="rId16"/>
  </sheets>
  <definedNames>
    <definedName name="_xlnm._FilterDatabase" localSheetId="6" hidden="1">'ESTIM.INGRESOS  BASE MENSUAL'!$A$1:$O$293</definedName>
    <definedName name="_xlnm._FilterDatabase" localSheetId="7" hidden="1">'PRESUP. EGRESOS BASE MENSUAL'!$A$5:$B$430</definedName>
    <definedName name="_xlnm._FilterDatabase" localSheetId="8" hidden="1">'PRESUP. EGRESOS F.F. '!$A$5:$B$430</definedName>
    <definedName name="_xlnm._FilterDatabase" localSheetId="4" hidden="1">'S.H-INGRESOS'!$A$1:$G$79</definedName>
    <definedName name="_xlnm.Print_Area" localSheetId="15">'CAT. CLASIFICACIÓN PROGRAMATICA'!$A$1:$D$25</definedName>
    <definedName name="_xlnm.Print_Area" localSheetId="11">'PLANTILLA  '!$A$1:$DE$30</definedName>
    <definedName name="_xlnm.Print_Area" localSheetId="12">'PRES. CLASIF.  PROGRAMATICA'!$A$1:$F$44</definedName>
    <definedName name="_xlnm.Print_Titles" localSheetId="13">' CAT. FUNCION, SUB FUNCION'!$2:$2</definedName>
    <definedName name="_xlnm.Print_Titles" localSheetId="9">CLASIFIC.ADMINISTRATIVA!$1:$5</definedName>
    <definedName name="_xlnm.Print_Titles" localSheetId="10">'CLASIFIC.FUNCIONAL DEL GASTO'!$1:$3</definedName>
    <definedName name="_xlnm.Print_Titles" localSheetId="1">'Compromisos PMD'!$1:$4</definedName>
    <definedName name="_xlnm.Print_Titles" localSheetId="6">'ESTIM.INGRESOS  BASE MENSUAL'!$1:$4</definedName>
    <definedName name="_xlnm.Print_Titles" localSheetId="2">INDICADORES!$1:$3</definedName>
    <definedName name="_xlnm.Print_Titles" localSheetId="0">'Objetivos PMD'!$1:$4</definedName>
    <definedName name="_xlnm.Print_Titles" localSheetId="11">'PLANTILLA  '!$1:$7</definedName>
    <definedName name="_xlnm.Print_Titles" localSheetId="7">'PRESUP. EGRESOS BASE MENSUAL'!$1:$4</definedName>
    <definedName name="_xlnm.Print_Titles" localSheetId="8">'PRESUP. EGRESOS F.F. '!$1:$4</definedName>
    <definedName name="_xlnm.Print_Titles" localSheetId="3">'PROG DESEMPEÑO FUNCIONES'!$1:$4</definedName>
    <definedName name="_xlnm.Print_Titles" localSheetId="5">'S.H. EGRESOS'!$1:$2</definedName>
    <definedName name="_xlnm.Print_Titles" localSheetId="4">'S.H-INGRESOS'!$1:$1</definedName>
  </definedNames>
  <calcPr calcId="124519"/>
</workbook>
</file>

<file path=xl/calcChain.xml><?xml version="1.0" encoding="utf-8"?>
<calcChain xmlns="http://schemas.openxmlformats.org/spreadsheetml/2006/main">
  <c r="AQ23" i="32"/>
  <c r="BO23" s="1"/>
  <c r="AQ22"/>
  <c r="BO22" s="1"/>
  <c r="E4" i="38"/>
  <c r="A2"/>
  <c r="E23"/>
  <c r="E20"/>
  <c r="E16"/>
  <c r="E8"/>
  <c r="F107" i="24"/>
  <c r="F120"/>
  <c r="F145"/>
  <c r="F140"/>
  <c r="F136"/>
  <c r="F133"/>
  <c r="F128"/>
  <c r="F123"/>
  <c r="F118"/>
  <c r="F111"/>
  <c r="F100"/>
  <c r="F93"/>
  <c r="F90"/>
  <c r="F87"/>
  <c r="F77"/>
  <c r="F70"/>
  <c r="F65"/>
  <c r="F59"/>
  <c r="F51"/>
  <c r="F44"/>
  <c r="F37"/>
  <c r="F32"/>
  <c r="F28"/>
  <c r="F25"/>
  <c r="F23"/>
  <c r="F13"/>
  <c r="F8"/>
  <c r="F5"/>
  <c r="AG30" i="32"/>
  <c r="B64" i="10"/>
  <c r="C2" i="32"/>
  <c r="A2" i="24"/>
  <c r="A2" i="25"/>
  <c r="A2" i="34"/>
  <c r="C429"/>
  <c r="D16"/>
  <c r="D31" i="12"/>
  <c r="F31"/>
  <c r="G31"/>
  <c r="H31"/>
  <c r="I31"/>
  <c r="J31"/>
  <c r="A2" i="14"/>
  <c r="E288" i="12"/>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E286"/>
  <c r="F286"/>
  <c r="G286"/>
  <c r="H286"/>
  <c r="I286"/>
  <c r="J286"/>
  <c r="K286"/>
  <c r="L286"/>
  <c r="M286"/>
  <c r="N286"/>
  <c r="O286"/>
  <c r="E284"/>
  <c r="F284"/>
  <c r="G284"/>
  <c r="H284"/>
  <c r="I284"/>
  <c r="J284"/>
  <c r="K284"/>
  <c r="L284"/>
  <c r="M284"/>
  <c r="N284"/>
  <c r="O284"/>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E279"/>
  <c r="E278" s="1"/>
  <c r="F279"/>
  <c r="G279"/>
  <c r="H279"/>
  <c r="I279"/>
  <c r="I278" s="1"/>
  <c r="J279"/>
  <c r="K279"/>
  <c r="K278" s="1"/>
  <c r="L279"/>
  <c r="M279"/>
  <c r="M278" s="1"/>
  <c r="N279"/>
  <c r="O279"/>
  <c r="O278" s="1"/>
  <c r="G278"/>
  <c r="E274"/>
  <c r="E273"/>
  <c r="F274"/>
  <c r="F273"/>
  <c r="G274"/>
  <c r="H274"/>
  <c r="H273" s="1"/>
  <c r="I274"/>
  <c r="I273" s="1"/>
  <c r="J274"/>
  <c r="J273" s="1"/>
  <c r="K274"/>
  <c r="K273" s="1"/>
  <c r="L274"/>
  <c r="L273" s="1"/>
  <c r="M274"/>
  <c r="N274"/>
  <c r="N273"/>
  <c r="O274"/>
  <c r="O273" s="1"/>
  <c r="G273"/>
  <c r="M273"/>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E268"/>
  <c r="F268"/>
  <c r="G268"/>
  <c r="H268"/>
  <c r="I268"/>
  <c r="J268"/>
  <c r="K268"/>
  <c r="L268"/>
  <c r="M268"/>
  <c r="N268"/>
  <c r="O268"/>
  <c r="E266"/>
  <c r="F266"/>
  <c r="G266"/>
  <c r="H266"/>
  <c r="I266"/>
  <c r="J266"/>
  <c r="K266"/>
  <c r="L266"/>
  <c r="M266"/>
  <c r="N266"/>
  <c r="O266"/>
  <c r="E264"/>
  <c r="E263" s="1"/>
  <c r="F264"/>
  <c r="F263" s="1"/>
  <c r="G264"/>
  <c r="G263" s="1"/>
  <c r="H264"/>
  <c r="H263" s="1"/>
  <c r="I264"/>
  <c r="J264"/>
  <c r="K264"/>
  <c r="L264"/>
  <c r="M264"/>
  <c r="M263"/>
  <c r="N264"/>
  <c r="O264"/>
  <c r="O263" s="1"/>
  <c r="E229"/>
  <c r="F229"/>
  <c r="F228"/>
  <c r="G229"/>
  <c r="H229"/>
  <c r="H228" s="1"/>
  <c r="C228" s="1"/>
  <c r="F37" i="10" s="1"/>
  <c r="G37" s="1"/>
  <c r="I229" i="12"/>
  <c r="J229"/>
  <c r="J228"/>
  <c r="K229"/>
  <c r="L229"/>
  <c r="L228" s="1"/>
  <c r="L208" s="1"/>
  <c r="M229"/>
  <c r="N229"/>
  <c r="N228"/>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E226"/>
  <c r="F226"/>
  <c r="G226"/>
  <c r="H226"/>
  <c r="I226"/>
  <c r="J226"/>
  <c r="K226"/>
  <c r="L226"/>
  <c r="L225"/>
  <c r="M226"/>
  <c r="N226"/>
  <c r="O226"/>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E206"/>
  <c r="E205" s="1"/>
  <c r="C205" s="1"/>
  <c r="F32" i="10" s="1"/>
  <c r="G32" s="1"/>
  <c r="F206" i="12"/>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E203"/>
  <c r="E202" s="1"/>
  <c r="F203"/>
  <c r="G203"/>
  <c r="G202"/>
  <c r="H203"/>
  <c r="I203"/>
  <c r="I202" s="1"/>
  <c r="I179" s="1"/>
  <c r="J203"/>
  <c r="K203"/>
  <c r="K202"/>
  <c r="L203"/>
  <c r="M203"/>
  <c r="M202" s="1"/>
  <c r="N203"/>
  <c r="N202" s="1"/>
  <c r="N179" s="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E171"/>
  <c r="F171"/>
  <c r="G171"/>
  <c r="H171"/>
  <c r="I171"/>
  <c r="J171"/>
  <c r="K171"/>
  <c r="L171"/>
  <c r="M171"/>
  <c r="N171"/>
  <c r="O171"/>
  <c r="O33"/>
  <c r="N33"/>
  <c r="M33"/>
  <c r="L33"/>
  <c r="K33"/>
  <c r="J33"/>
  <c r="I33"/>
  <c r="H33"/>
  <c r="G33"/>
  <c r="F33"/>
  <c r="E33"/>
  <c r="D33"/>
  <c r="D266"/>
  <c r="D264"/>
  <c r="D263" s="1"/>
  <c r="D229"/>
  <c r="D226"/>
  <c r="C226"/>
  <c r="D212"/>
  <c r="C212" s="1"/>
  <c r="D206"/>
  <c r="D203"/>
  <c r="D171"/>
  <c r="D22"/>
  <c r="IQ30" i="34"/>
  <c r="IP30"/>
  <c r="IO30"/>
  <c r="IN30"/>
  <c r="IM30"/>
  <c r="IL30"/>
  <c r="IK30"/>
  <c r="IJ30"/>
  <c r="II30"/>
  <c r="IH30"/>
  <c r="IG30"/>
  <c r="IF30"/>
  <c r="IE30"/>
  <c r="ID30"/>
  <c r="IC30"/>
  <c r="IB30"/>
  <c r="IA30"/>
  <c r="HZ30"/>
  <c r="HY30"/>
  <c r="HX30"/>
  <c r="HW30"/>
  <c r="HV30"/>
  <c r="HU30"/>
  <c r="HT30"/>
  <c r="HS30"/>
  <c r="HR30"/>
  <c r="HQ30"/>
  <c r="HP30"/>
  <c r="HO30"/>
  <c r="HN30"/>
  <c r="HM30"/>
  <c r="HL30"/>
  <c r="HK30"/>
  <c r="HJ30"/>
  <c r="HI30"/>
  <c r="HH30"/>
  <c r="HG30"/>
  <c r="HF30"/>
  <c r="HE30"/>
  <c r="HD30"/>
  <c r="HC30"/>
  <c r="HB30"/>
  <c r="HA30"/>
  <c r="GZ30"/>
  <c r="GY30"/>
  <c r="GX30"/>
  <c r="GW30"/>
  <c r="GV30"/>
  <c r="GU30"/>
  <c r="GT30"/>
  <c r="GS30"/>
  <c r="GR30"/>
  <c r="GQ30"/>
  <c r="GP30"/>
  <c r="GO30"/>
  <c r="GN30"/>
  <c r="GM30"/>
  <c r="GL30"/>
  <c r="GK30"/>
  <c r="GJ30"/>
  <c r="GI30"/>
  <c r="GH30"/>
  <c r="GG30"/>
  <c r="GF30"/>
  <c r="GE30"/>
  <c r="GD30"/>
  <c r="GC30"/>
  <c r="GB30"/>
  <c r="GA30"/>
  <c r="FZ30"/>
  <c r="FY30"/>
  <c r="FX30"/>
  <c r="FW30"/>
  <c r="FV30"/>
  <c r="FU30"/>
  <c r="FT30"/>
  <c r="FS30"/>
  <c r="FR30"/>
  <c r="FQ30"/>
  <c r="FP30"/>
  <c r="FO30"/>
  <c r="FN30"/>
  <c r="FM30"/>
  <c r="FL30"/>
  <c r="FK30"/>
  <c r="FJ30"/>
  <c r="FI30"/>
  <c r="FH30"/>
  <c r="FG30"/>
  <c r="FF30"/>
  <c r="FE30"/>
  <c r="FD30"/>
  <c r="FC30"/>
  <c r="FB30"/>
  <c r="FA30"/>
  <c r="EZ30"/>
  <c r="EY30"/>
  <c r="EX30"/>
  <c r="EW30"/>
  <c r="EV30"/>
  <c r="EU30"/>
  <c r="ET30"/>
  <c r="ES30"/>
  <c r="ER30"/>
  <c r="EQ30"/>
  <c r="EP30"/>
  <c r="EO30"/>
  <c r="EN30"/>
  <c r="EM30"/>
  <c r="EL30"/>
  <c r="EK30"/>
  <c r="EJ30"/>
  <c r="EI30"/>
  <c r="EH30"/>
  <c r="EG30"/>
  <c r="EF30"/>
  <c r="EE30"/>
  <c r="ED30"/>
  <c r="EC30"/>
  <c r="EB30"/>
  <c r="EA30"/>
  <c r="DZ30"/>
  <c r="DY30"/>
  <c r="DX30"/>
  <c r="DW30"/>
  <c r="DV30"/>
  <c r="DU30"/>
  <c r="DT30"/>
  <c r="DS30"/>
  <c r="DR30"/>
  <c r="DQ30"/>
  <c r="DP30"/>
  <c r="DO30"/>
  <c r="DN30"/>
  <c r="DM30"/>
  <c r="DL30"/>
  <c r="DK30"/>
  <c r="DJ30"/>
  <c r="DI30"/>
  <c r="DH30"/>
  <c r="DG30"/>
  <c r="DF30"/>
  <c r="DE30"/>
  <c r="DD30"/>
  <c r="DC30"/>
  <c r="DB30"/>
  <c r="DA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s="1"/>
  <c r="C243"/>
  <c r="E15" i="10"/>
  <c r="C240" i="12"/>
  <c r="E58" i="11"/>
  <c r="E55" i="10"/>
  <c r="E48"/>
  <c r="AY30" i="32"/>
  <c r="E247" i="14"/>
  <c r="F247"/>
  <c r="E264"/>
  <c r="F264"/>
  <c r="E423"/>
  <c r="F423"/>
  <c r="C425"/>
  <c r="C346"/>
  <c r="K311"/>
  <c r="J311"/>
  <c r="I311"/>
  <c r="D285"/>
  <c r="E285"/>
  <c r="C259"/>
  <c r="K247"/>
  <c r="L17"/>
  <c r="D37" i="34"/>
  <c r="N16"/>
  <c r="O16"/>
  <c r="C262"/>
  <c r="O209"/>
  <c r="D282" i="12"/>
  <c r="D279"/>
  <c r="C279" s="1"/>
  <c r="F56" i="10" s="1"/>
  <c r="G56" s="1"/>
  <c r="D284" i="12"/>
  <c r="C9"/>
  <c r="C113"/>
  <c r="C112"/>
  <c r="C111"/>
  <c r="O110"/>
  <c r="N110"/>
  <c r="M110"/>
  <c r="L110"/>
  <c r="K110"/>
  <c r="J110"/>
  <c r="I110"/>
  <c r="H110"/>
  <c r="G110"/>
  <c r="F110"/>
  <c r="E110"/>
  <c r="D110"/>
  <c r="C110"/>
  <c r="BP33" i="35"/>
  <c r="A3"/>
  <c r="C411" i="34"/>
  <c r="O428"/>
  <c r="N428"/>
  <c r="M428"/>
  <c r="L428"/>
  <c r="K428"/>
  <c r="J428"/>
  <c r="I428"/>
  <c r="H428"/>
  <c r="G428"/>
  <c r="F428"/>
  <c r="E428"/>
  <c r="D428"/>
  <c r="C428" s="1"/>
  <c r="C427"/>
  <c r="C426"/>
  <c r="O425"/>
  <c r="N425"/>
  <c r="M425"/>
  <c r="L425"/>
  <c r="K425"/>
  <c r="J425"/>
  <c r="I425"/>
  <c r="H425"/>
  <c r="G425"/>
  <c r="F425"/>
  <c r="E425"/>
  <c r="D425"/>
  <c r="C425" s="1"/>
  <c r="C424"/>
  <c r="O423"/>
  <c r="N423"/>
  <c r="M423"/>
  <c r="L423"/>
  <c r="K423"/>
  <c r="J423"/>
  <c r="I423"/>
  <c r="H423"/>
  <c r="G423"/>
  <c r="F423"/>
  <c r="E423"/>
  <c r="D423"/>
  <c r="C423" s="1"/>
  <c r="C422"/>
  <c r="C421"/>
  <c r="O420"/>
  <c r="N420"/>
  <c r="M420"/>
  <c r="L420"/>
  <c r="K420"/>
  <c r="J420"/>
  <c r="I420"/>
  <c r="H420"/>
  <c r="G420"/>
  <c r="F420"/>
  <c r="F398" s="1"/>
  <c r="E420"/>
  <c r="D420"/>
  <c r="C420" s="1"/>
  <c r="C419"/>
  <c r="C418"/>
  <c r="O417"/>
  <c r="N417"/>
  <c r="M417"/>
  <c r="L417"/>
  <c r="K417"/>
  <c r="J417"/>
  <c r="I417"/>
  <c r="H417"/>
  <c r="G417"/>
  <c r="F417"/>
  <c r="E417"/>
  <c r="D417"/>
  <c r="C417"/>
  <c r="C416"/>
  <c r="C415"/>
  <c r="C414"/>
  <c r="C413"/>
  <c r="C412"/>
  <c r="C410"/>
  <c r="C409"/>
  <c r="O408"/>
  <c r="N408"/>
  <c r="M408"/>
  <c r="L408"/>
  <c r="K408"/>
  <c r="J408"/>
  <c r="I408"/>
  <c r="H408"/>
  <c r="G408"/>
  <c r="F408"/>
  <c r="E408"/>
  <c r="C408" s="1"/>
  <c r="D408"/>
  <c r="C407"/>
  <c r="C406"/>
  <c r="C405"/>
  <c r="C404"/>
  <c r="C403"/>
  <c r="C402"/>
  <c r="C401"/>
  <c r="C400"/>
  <c r="O399"/>
  <c r="O398" s="1"/>
  <c r="N399"/>
  <c r="M399"/>
  <c r="L399"/>
  <c r="K399"/>
  <c r="K398" s="1"/>
  <c r="J399"/>
  <c r="I399"/>
  <c r="H399"/>
  <c r="G399"/>
  <c r="G398" s="1"/>
  <c r="F399"/>
  <c r="E399"/>
  <c r="E398" s="1"/>
  <c r="D399"/>
  <c r="C397"/>
  <c r="C396"/>
  <c r="C395"/>
  <c r="O394"/>
  <c r="N394"/>
  <c r="M394"/>
  <c r="L394"/>
  <c r="K394"/>
  <c r="J394"/>
  <c r="I394"/>
  <c r="H394"/>
  <c r="G394"/>
  <c r="F394"/>
  <c r="E394"/>
  <c r="D394"/>
  <c r="C394" s="1"/>
  <c r="C393"/>
  <c r="C392"/>
  <c r="C391"/>
  <c r="C390"/>
  <c r="C389"/>
  <c r="O388"/>
  <c r="N388"/>
  <c r="M388"/>
  <c r="L388"/>
  <c r="K388"/>
  <c r="J388"/>
  <c r="I388"/>
  <c r="I380" s="1"/>
  <c r="H388"/>
  <c r="G388"/>
  <c r="F388"/>
  <c r="E388"/>
  <c r="D388"/>
  <c r="C387"/>
  <c r="C386"/>
  <c r="C385"/>
  <c r="C384"/>
  <c r="C383"/>
  <c r="C382"/>
  <c r="O381"/>
  <c r="O380" s="1"/>
  <c r="N381"/>
  <c r="N380" s="1"/>
  <c r="M381"/>
  <c r="L381"/>
  <c r="L380" s="1"/>
  <c r="K381"/>
  <c r="J381"/>
  <c r="I381"/>
  <c r="H381"/>
  <c r="H380" s="1"/>
  <c r="G381"/>
  <c r="F381"/>
  <c r="F380" s="1"/>
  <c r="E381"/>
  <c r="E380"/>
  <c r="D381"/>
  <c r="C379"/>
  <c r="C378"/>
  <c r="C377"/>
  <c r="O376"/>
  <c r="N376"/>
  <c r="M376"/>
  <c r="L376"/>
  <c r="K376"/>
  <c r="J376"/>
  <c r="I376"/>
  <c r="H376"/>
  <c r="G376"/>
  <c r="F376"/>
  <c r="E376"/>
  <c r="D376"/>
  <c r="C376" s="1"/>
  <c r="C375"/>
  <c r="C374"/>
  <c r="O373"/>
  <c r="N373"/>
  <c r="M373"/>
  <c r="L373"/>
  <c r="K373"/>
  <c r="J373"/>
  <c r="I373"/>
  <c r="H373"/>
  <c r="G373"/>
  <c r="F373"/>
  <c r="E373"/>
  <c r="D373"/>
  <c r="C373" s="1"/>
  <c r="C372"/>
  <c r="C371"/>
  <c r="C370"/>
  <c r="C369"/>
  <c r="C368"/>
  <c r="C367"/>
  <c r="C366"/>
  <c r="C365"/>
  <c r="C364"/>
  <c r="O363"/>
  <c r="N363"/>
  <c r="M363"/>
  <c r="M332" s="1"/>
  <c r="L363"/>
  <c r="K363"/>
  <c r="J363"/>
  <c r="I363"/>
  <c r="H363"/>
  <c r="G363"/>
  <c r="F363"/>
  <c r="E363"/>
  <c r="D363"/>
  <c r="C362"/>
  <c r="C361"/>
  <c r="C360"/>
  <c r="C359"/>
  <c r="C358"/>
  <c r="C357"/>
  <c r="C356"/>
  <c r="C355"/>
  <c r="C354"/>
  <c r="O353"/>
  <c r="N353"/>
  <c r="M353"/>
  <c r="L353"/>
  <c r="K353"/>
  <c r="J353"/>
  <c r="I353"/>
  <c r="H353"/>
  <c r="G353"/>
  <c r="F353"/>
  <c r="E353"/>
  <c r="D353"/>
  <c r="C353" s="1"/>
  <c r="C352"/>
  <c r="C351"/>
  <c r="C350"/>
  <c r="C349"/>
  <c r="C348"/>
  <c r="C347"/>
  <c r="O346"/>
  <c r="N346"/>
  <c r="M346"/>
  <c r="L346"/>
  <c r="K346"/>
  <c r="J346"/>
  <c r="I346"/>
  <c r="H346"/>
  <c r="G346"/>
  <c r="F346"/>
  <c r="E346"/>
  <c r="D346"/>
  <c r="C346" s="1"/>
  <c r="C345"/>
  <c r="C344"/>
  <c r="C343"/>
  <c r="C342"/>
  <c r="C341"/>
  <c r="C340"/>
  <c r="C339"/>
  <c r="C338"/>
  <c r="C337"/>
  <c r="O336"/>
  <c r="N336"/>
  <c r="M336"/>
  <c r="L336"/>
  <c r="K336"/>
  <c r="J336"/>
  <c r="J332" s="1"/>
  <c r="I336"/>
  <c r="H336"/>
  <c r="G336"/>
  <c r="F336"/>
  <c r="E336"/>
  <c r="D336"/>
  <c r="C336" s="1"/>
  <c r="C335"/>
  <c r="C334"/>
  <c r="O333"/>
  <c r="N333"/>
  <c r="N332" s="1"/>
  <c r="M333"/>
  <c r="L333"/>
  <c r="K333"/>
  <c r="K332"/>
  <c r="J333"/>
  <c r="I333"/>
  <c r="I332" s="1"/>
  <c r="H333"/>
  <c r="G333"/>
  <c r="G332" s="1"/>
  <c r="F333"/>
  <c r="F332" s="1"/>
  <c r="E333"/>
  <c r="C333" s="1"/>
  <c r="D333"/>
  <c r="C331"/>
  <c r="C330"/>
  <c r="O329"/>
  <c r="N329"/>
  <c r="M329"/>
  <c r="L329"/>
  <c r="K329"/>
  <c r="J329"/>
  <c r="I329"/>
  <c r="H329"/>
  <c r="G329"/>
  <c r="F329"/>
  <c r="E329"/>
  <c r="D329"/>
  <c r="C328"/>
  <c r="C327"/>
  <c r="C326"/>
  <c r="C325"/>
  <c r="C324"/>
  <c r="C323"/>
  <c r="C322"/>
  <c r="C321"/>
  <c r="O320"/>
  <c r="N320"/>
  <c r="M320"/>
  <c r="L320"/>
  <c r="K320"/>
  <c r="J320"/>
  <c r="I320"/>
  <c r="H320"/>
  <c r="G320"/>
  <c r="F320"/>
  <c r="E320"/>
  <c r="D320"/>
  <c r="C320"/>
  <c r="C319"/>
  <c r="C318"/>
  <c r="C317"/>
  <c r="C316"/>
  <c r="C315"/>
  <c r="C314"/>
  <c r="C313"/>
  <c r="C312"/>
  <c r="O311"/>
  <c r="O310"/>
  <c r="N311"/>
  <c r="N310"/>
  <c r="M311"/>
  <c r="M310"/>
  <c r="L311"/>
  <c r="L310"/>
  <c r="K311"/>
  <c r="K310"/>
  <c r="J311"/>
  <c r="J310" s="1"/>
  <c r="I311"/>
  <c r="I310"/>
  <c r="H311"/>
  <c r="G311"/>
  <c r="G310" s="1"/>
  <c r="F311"/>
  <c r="E311"/>
  <c r="D311"/>
  <c r="C309"/>
  <c r="C308"/>
  <c r="C307"/>
  <c r="C306"/>
  <c r="C305"/>
  <c r="C304"/>
  <c r="C303"/>
  <c r="C302"/>
  <c r="C301"/>
  <c r="O300"/>
  <c r="N300"/>
  <c r="M300"/>
  <c r="L300"/>
  <c r="K300"/>
  <c r="J300"/>
  <c r="I300"/>
  <c r="H300"/>
  <c r="G300"/>
  <c r="F300"/>
  <c r="E300"/>
  <c r="D300"/>
  <c r="C300" s="1"/>
  <c r="C299"/>
  <c r="C298"/>
  <c r="C297"/>
  <c r="C296"/>
  <c r="O295"/>
  <c r="N295"/>
  <c r="M295"/>
  <c r="L295"/>
  <c r="K295"/>
  <c r="J295"/>
  <c r="I295"/>
  <c r="H295"/>
  <c r="G295"/>
  <c r="F295"/>
  <c r="E295"/>
  <c r="D295"/>
  <c r="C294"/>
  <c r="C293"/>
  <c r="C292"/>
  <c r="C291"/>
  <c r="C290"/>
  <c r="C289"/>
  <c r="C288"/>
  <c r="C287"/>
  <c r="C286"/>
  <c r="O285"/>
  <c r="N285"/>
  <c r="M285"/>
  <c r="L285"/>
  <c r="K285"/>
  <c r="J285"/>
  <c r="I285"/>
  <c r="H285"/>
  <c r="G285"/>
  <c r="F285"/>
  <c r="E285"/>
  <c r="D285"/>
  <c r="C284"/>
  <c r="C283"/>
  <c r="C282"/>
  <c r="C281"/>
  <c r="C280"/>
  <c r="C279"/>
  <c r="C278"/>
  <c r="C277"/>
  <c r="O276"/>
  <c r="N276"/>
  <c r="M276"/>
  <c r="L276"/>
  <c r="K276"/>
  <c r="J276"/>
  <c r="I276"/>
  <c r="H276"/>
  <c r="G276"/>
  <c r="F276"/>
  <c r="E276"/>
  <c r="D276"/>
  <c r="C276"/>
  <c r="C275"/>
  <c r="O274"/>
  <c r="N274"/>
  <c r="M274"/>
  <c r="L274"/>
  <c r="K274"/>
  <c r="J274"/>
  <c r="I274"/>
  <c r="H274"/>
  <c r="G274"/>
  <c r="F274"/>
  <c r="E274"/>
  <c r="C274" s="1"/>
  <c r="D274"/>
  <c r="C273"/>
  <c r="C272"/>
  <c r="C271"/>
  <c r="C270"/>
  <c r="C269"/>
  <c r="C268"/>
  <c r="O267"/>
  <c r="N267"/>
  <c r="M267"/>
  <c r="L267"/>
  <c r="K267"/>
  <c r="J267"/>
  <c r="I267"/>
  <c r="H267"/>
  <c r="G267"/>
  <c r="F267"/>
  <c r="E267"/>
  <c r="C267" s="1"/>
  <c r="D267"/>
  <c r="C266"/>
  <c r="C265"/>
  <c r="O264"/>
  <c r="N264"/>
  <c r="M264"/>
  <c r="L264"/>
  <c r="K264"/>
  <c r="K251" s="1"/>
  <c r="J264"/>
  <c r="I264"/>
  <c r="H264"/>
  <c r="G264"/>
  <c r="F264"/>
  <c r="E264"/>
  <c r="D264"/>
  <c r="C263"/>
  <c r="C261"/>
  <c r="C260"/>
  <c r="O259"/>
  <c r="N259"/>
  <c r="M259"/>
  <c r="L259"/>
  <c r="K259"/>
  <c r="J259"/>
  <c r="I259"/>
  <c r="H259"/>
  <c r="G259"/>
  <c r="F259"/>
  <c r="E259"/>
  <c r="D259"/>
  <c r="C258"/>
  <c r="C257"/>
  <c r="C256"/>
  <c r="C255"/>
  <c r="C254"/>
  <c r="C253"/>
  <c r="O252"/>
  <c r="N252"/>
  <c r="N251" s="1"/>
  <c r="M252"/>
  <c r="L252"/>
  <c r="K252"/>
  <c r="J252"/>
  <c r="I252"/>
  <c r="H252"/>
  <c r="H251" s="1"/>
  <c r="G252"/>
  <c r="F252"/>
  <c r="F251" s="1"/>
  <c r="E252"/>
  <c r="D252"/>
  <c r="C250"/>
  <c r="C249"/>
  <c r="C248"/>
  <c r="O247"/>
  <c r="N247"/>
  <c r="M247"/>
  <c r="L247"/>
  <c r="K247"/>
  <c r="J247"/>
  <c r="I247"/>
  <c r="H247"/>
  <c r="G247"/>
  <c r="F247"/>
  <c r="E247"/>
  <c r="D247"/>
  <c r="C246"/>
  <c r="C245"/>
  <c r="C244"/>
  <c r="C242"/>
  <c r="O241"/>
  <c r="N241"/>
  <c r="M241"/>
  <c r="L241"/>
  <c r="K241"/>
  <c r="J241"/>
  <c r="I241"/>
  <c r="H241"/>
  <c r="G241"/>
  <c r="F241"/>
  <c r="E241"/>
  <c r="D241"/>
  <c r="C240"/>
  <c r="O239"/>
  <c r="N239"/>
  <c r="M239"/>
  <c r="L239"/>
  <c r="K239"/>
  <c r="J239"/>
  <c r="I239"/>
  <c r="H239"/>
  <c r="G239"/>
  <c r="F239"/>
  <c r="E239"/>
  <c r="D239"/>
  <c r="C238"/>
  <c r="C237"/>
  <c r="C236"/>
  <c r="C235"/>
  <c r="C234"/>
  <c r="C233"/>
  <c r="O232"/>
  <c r="N232"/>
  <c r="M232"/>
  <c r="L232"/>
  <c r="K232"/>
  <c r="J232"/>
  <c r="I232"/>
  <c r="H232"/>
  <c r="G232"/>
  <c r="F232"/>
  <c r="E232"/>
  <c r="D232"/>
  <c r="C232" s="1"/>
  <c r="C231"/>
  <c r="C230"/>
  <c r="C229"/>
  <c r="O228"/>
  <c r="N228"/>
  <c r="M228"/>
  <c r="L228"/>
  <c r="K228"/>
  <c r="J228"/>
  <c r="I228"/>
  <c r="H228"/>
  <c r="G228"/>
  <c r="F228"/>
  <c r="E228"/>
  <c r="D228"/>
  <c r="C227"/>
  <c r="C226"/>
  <c r="C225"/>
  <c r="C224"/>
  <c r="C223"/>
  <c r="C222"/>
  <c r="C221"/>
  <c r="C220"/>
  <c r="O219"/>
  <c r="N219"/>
  <c r="M219"/>
  <c r="L219"/>
  <c r="K219"/>
  <c r="J219"/>
  <c r="I219"/>
  <c r="H219"/>
  <c r="G219"/>
  <c r="F219"/>
  <c r="E219"/>
  <c r="D219"/>
  <c r="C218"/>
  <c r="C217"/>
  <c r="C216"/>
  <c r="C215"/>
  <c r="C214"/>
  <c r="C213"/>
  <c r="C212"/>
  <c r="C211"/>
  <c r="C210"/>
  <c r="N209"/>
  <c r="M209"/>
  <c r="L209"/>
  <c r="K209"/>
  <c r="J209"/>
  <c r="I209"/>
  <c r="H209"/>
  <c r="G209"/>
  <c r="F209"/>
  <c r="E209"/>
  <c r="D209"/>
  <c r="C208"/>
  <c r="C207"/>
  <c r="C206"/>
  <c r="C205"/>
  <c r="C204"/>
  <c r="O203"/>
  <c r="N203"/>
  <c r="M203"/>
  <c r="L203"/>
  <c r="L192" s="1"/>
  <c r="K203"/>
  <c r="J203"/>
  <c r="I203"/>
  <c r="H203"/>
  <c r="H192" s="1"/>
  <c r="G203"/>
  <c r="F203"/>
  <c r="E203"/>
  <c r="D203"/>
  <c r="C202"/>
  <c r="C201"/>
  <c r="C200"/>
  <c r="C199"/>
  <c r="C198"/>
  <c r="C197"/>
  <c r="C196"/>
  <c r="C195"/>
  <c r="C194"/>
  <c r="O193"/>
  <c r="O192" s="1"/>
  <c r="N193"/>
  <c r="M193"/>
  <c r="M192" s="1"/>
  <c r="L193"/>
  <c r="K193"/>
  <c r="J193"/>
  <c r="I193"/>
  <c r="I192" s="1"/>
  <c r="H193"/>
  <c r="G193"/>
  <c r="F193"/>
  <c r="E193"/>
  <c r="E192" s="1"/>
  <c r="D193"/>
  <c r="C191"/>
  <c r="C190"/>
  <c r="C189"/>
  <c r="C188"/>
  <c r="C187"/>
  <c r="C186"/>
  <c r="C185"/>
  <c r="C184"/>
  <c r="C183"/>
  <c r="O182"/>
  <c r="N182"/>
  <c r="M182"/>
  <c r="L182"/>
  <c r="K182"/>
  <c r="J182"/>
  <c r="I182"/>
  <c r="H182"/>
  <c r="G182"/>
  <c r="F182"/>
  <c r="E182"/>
  <c r="D182"/>
  <c r="C181"/>
  <c r="C180"/>
  <c r="C179"/>
  <c r="C178"/>
  <c r="C177"/>
  <c r="O176"/>
  <c r="N176"/>
  <c r="M176"/>
  <c r="L176"/>
  <c r="K176"/>
  <c r="J176"/>
  <c r="I176"/>
  <c r="H176"/>
  <c r="G176"/>
  <c r="F176"/>
  <c r="E176"/>
  <c r="D176"/>
  <c r="C175"/>
  <c r="C174"/>
  <c r="C173"/>
  <c r="C172"/>
  <c r="C171"/>
  <c r="C170"/>
  <c r="C169"/>
  <c r="C168"/>
  <c r="C167"/>
  <c r="O166"/>
  <c r="N166"/>
  <c r="M166"/>
  <c r="L166"/>
  <c r="K166"/>
  <c r="J166"/>
  <c r="I166"/>
  <c r="H166"/>
  <c r="G166"/>
  <c r="F166"/>
  <c r="E166"/>
  <c r="D166"/>
  <c r="C165"/>
  <c r="C164"/>
  <c r="C163"/>
  <c r="C162"/>
  <c r="C161"/>
  <c r="C160"/>
  <c r="C159"/>
  <c r="O158"/>
  <c r="N158"/>
  <c r="M158"/>
  <c r="L158"/>
  <c r="K158"/>
  <c r="J158"/>
  <c r="I158"/>
  <c r="H158"/>
  <c r="G158"/>
  <c r="F158"/>
  <c r="E158"/>
  <c r="C158" s="1"/>
  <c r="D158"/>
  <c r="C157"/>
  <c r="C156"/>
  <c r="C155"/>
  <c r="C154"/>
  <c r="C153"/>
  <c r="C152"/>
  <c r="C151"/>
  <c r="C150"/>
  <c r="C149"/>
  <c r="O148"/>
  <c r="N148"/>
  <c r="M148"/>
  <c r="L148"/>
  <c r="K148"/>
  <c r="J148"/>
  <c r="I148"/>
  <c r="H148"/>
  <c r="G148"/>
  <c r="F148"/>
  <c r="E148"/>
  <c r="D148"/>
  <c r="C147"/>
  <c r="C146"/>
  <c r="C145"/>
  <c r="C144"/>
  <c r="C143"/>
  <c r="C142"/>
  <c r="C141"/>
  <c r="C140"/>
  <c r="C139"/>
  <c r="O138"/>
  <c r="N138"/>
  <c r="M138"/>
  <c r="L138"/>
  <c r="K138"/>
  <c r="J138"/>
  <c r="I138"/>
  <c r="H138"/>
  <c r="G138"/>
  <c r="F138"/>
  <c r="E138"/>
  <c r="D138"/>
  <c r="C137"/>
  <c r="C136"/>
  <c r="C135"/>
  <c r="C134"/>
  <c r="C133"/>
  <c r="C132"/>
  <c r="N128"/>
  <c r="L128"/>
  <c r="C131"/>
  <c r="C130"/>
  <c r="C129"/>
  <c r="O128"/>
  <c r="M128"/>
  <c r="K128"/>
  <c r="J128"/>
  <c r="I128"/>
  <c r="H128"/>
  <c r="G128"/>
  <c r="F128"/>
  <c r="E128"/>
  <c r="D128"/>
  <c r="C127"/>
  <c r="C126"/>
  <c r="C125"/>
  <c r="C124"/>
  <c r="C123"/>
  <c r="C122"/>
  <c r="C121"/>
  <c r="C120"/>
  <c r="C119"/>
  <c r="O118"/>
  <c r="N118"/>
  <c r="M118"/>
  <c r="L118"/>
  <c r="K118"/>
  <c r="J118"/>
  <c r="I118"/>
  <c r="H118"/>
  <c r="G118"/>
  <c r="F118"/>
  <c r="E118"/>
  <c r="C118" s="1"/>
  <c r="D118"/>
  <c r="C117"/>
  <c r="C116"/>
  <c r="C115"/>
  <c r="C114"/>
  <c r="C113"/>
  <c r="C112"/>
  <c r="C111"/>
  <c r="C110"/>
  <c r="C109"/>
  <c r="O108"/>
  <c r="N108"/>
  <c r="M108"/>
  <c r="L108"/>
  <c r="K108"/>
  <c r="J108"/>
  <c r="I108"/>
  <c r="H108"/>
  <c r="H107" s="1"/>
  <c r="G108"/>
  <c r="F108"/>
  <c r="E108"/>
  <c r="D108"/>
  <c r="C106"/>
  <c r="C105"/>
  <c r="C104"/>
  <c r="C103"/>
  <c r="C102"/>
  <c r="C101"/>
  <c r="C100"/>
  <c r="C99"/>
  <c r="C98"/>
  <c r="O97"/>
  <c r="N97"/>
  <c r="M97"/>
  <c r="L97"/>
  <c r="K97"/>
  <c r="J97"/>
  <c r="I97"/>
  <c r="H97"/>
  <c r="G97"/>
  <c r="F97"/>
  <c r="E97"/>
  <c r="D97"/>
  <c r="C96"/>
  <c r="C95"/>
  <c r="C94"/>
  <c r="O93"/>
  <c r="N93"/>
  <c r="M93"/>
  <c r="L93"/>
  <c r="K93"/>
  <c r="J93"/>
  <c r="I93"/>
  <c r="H93"/>
  <c r="G93"/>
  <c r="F93"/>
  <c r="E93"/>
  <c r="D93"/>
  <c r="C93" s="1"/>
  <c r="O87"/>
  <c r="M87"/>
  <c r="K87"/>
  <c r="I87"/>
  <c r="C92"/>
  <c r="C91"/>
  <c r="C90"/>
  <c r="C89"/>
  <c r="C88"/>
  <c r="N87"/>
  <c r="L87"/>
  <c r="J87"/>
  <c r="H87"/>
  <c r="G87"/>
  <c r="F87"/>
  <c r="E87"/>
  <c r="D87"/>
  <c r="C87" s="1"/>
  <c r="C86"/>
  <c r="C85"/>
  <c r="O84"/>
  <c r="N84"/>
  <c r="M84"/>
  <c r="L84"/>
  <c r="K84"/>
  <c r="J84"/>
  <c r="I84"/>
  <c r="H84"/>
  <c r="G84"/>
  <c r="F84"/>
  <c r="E84"/>
  <c r="D84"/>
  <c r="C83"/>
  <c r="C82"/>
  <c r="C81"/>
  <c r="C80"/>
  <c r="C79"/>
  <c r="N76"/>
  <c r="L76"/>
  <c r="J76"/>
  <c r="H76"/>
  <c r="F76"/>
  <c r="C78"/>
  <c r="C77"/>
  <c r="O76"/>
  <c r="M76"/>
  <c r="K76"/>
  <c r="I76"/>
  <c r="G76"/>
  <c r="E76"/>
  <c r="D76"/>
  <c r="C75"/>
  <c r="C74"/>
  <c r="C73"/>
  <c r="C72"/>
  <c r="C71"/>
  <c r="C70"/>
  <c r="C69"/>
  <c r="C68"/>
  <c r="C67"/>
  <c r="O66"/>
  <c r="N66"/>
  <c r="M66"/>
  <c r="L66"/>
  <c r="K66"/>
  <c r="J66"/>
  <c r="I66"/>
  <c r="H66"/>
  <c r="G66"/>
  <c r="F66"/>
  <c r="E66"/>
  <c r="D66"/>
  <c r="C65"/>
  <c r="C64"/>
  <c r="C63"/>
  <c r="C62"/>
  <c r="C61"/>
  <c r="C60"/>
  <c r="C59"/>
  <c r="C58"/>
  <c r="C57"/>
  <c r="O56"/>
  <c r="N56"/>
  <c r="M56"/>
  <c r="L56"/>
  <c r="K56"/>
  <c r="J56"/>
  <c r="I56"/>
  <c r="H56"/>
  <c r="G56"/>
  <c r="F56"/>
  <c r="E56"/>
  <c r="D56"/>
  <c r="O52"/>
  <c r="M52"/>
  <c r="K52"/>
  <c r="I52"/>
  <c r="G52"/>
  <c r="C55"/>
  <c r="C54"/>
  <c r="C53"/>
  <c r="N52"/>
  <c r="L52"/>
  <c r="J52"/>
  <c r="J42" s="1"/>
  <c r="H52"/>
  <c r="F52"/>
  <c r="D52"/>
  <c r="C51"/>
  <c r="C50"/>
  <c r="C49"/>
  <c r="C48"/>
  <c r="C47"/>
  <c r="C46"/>
  <c r="C45"/>
  <c r="C44"/>
  <c r="O43"/>
  <c r="O42" s="1"/>
  <c r="N43"/>
  <c r="M43"/>
  <c r="L43"/>
  <c r="K43"/>
  <c r="J43"/>
  <c r="I43"/>
  <c r="I42" s="1"/>
  <c r="H43"/>
  <c r="G43"/>
  <c r="F43"/>
  <c r="E43"/>
  <c r="C43" s="1"/>
  <c r="D43"/>
  <c r="C41"/>
  <c r="C40"/>
  <c r="O39"/>
  <c r="N39"/>
  <c r="M39"/>
  <c r="L39"/>
  <c r="K39"/>
  <c r="J39"/>
  <c r="I39"/>
  <c r="H39"/>
  <c r="G39"/>
  <c r="F39"/>
  <c r="E39"/>
  <c r="D39"/>
  <c r="C38"/>
  <c r="O37"/>
  <c r="N37"/>
  <c r="M37"/>
  <c r="L37"/>
  <c r="K37"/>
  <c r="J37"/>
  <c r="I37"/>
  <c r="H37"/>
  <c r="G37"/>
  <c r="F37"/>
  <c r="C37" s="1"/>
  <c r="E37"/>
  <c r="C36"/>
  <c r="C35"/>
  <c r="C34"/>
  <c r="C33"/>
  <c r="C32"/>
  <c r="C31"/>
  <c r="C29"/>
  <c r="C28"/>
  <c r="C27"/>
  <c r="C26"/>
  <c r="O25"/>
  <c r="N25"/>
  <c r="M25"/>
  <c r="L25"/>
  <c r="K25"/>
  <c r="J25"/>
  <c r="I25"/>
  <c r="H25"/>
  <c r="G25"/>
  <c r="F25"/>
  <c r="E25"/>
  <c r="D25"/>
  <c r="C25"/>
  <c r="C24"/>
  <c r="C23"/>
  <c r="C22"/>
  <c r="C21"/>
  <c r="C20"/>
  <c r="C19"/>
  <c r="L16"/>
  <c r="J16"/>
  <c r="H16"/>
  <c r="F16"/>
  <c r="C18"/>
  <c r="C17"/>
  <c r="M16"/>
  <c r="K16"/>
  <c r="I16"/>
  <c r="G16"/>
  <c r="E16"/>
  <c r="C15"/>
  <c r="C14"/>
  <c r="N11"/>
  <c r="L11"/>
  <c r="J11"/>
  <c r="H11"/>
  <c r="F11"/>
  <c r="C13"/>
  <c r="C12"/>
  <c r="O11"/>
  <c r="M11"/>
  <c r="K11"/>
  <c r="I11"/>
  <c r="G11"/>
  <c r="E11"/>
  <c r="D11"/>
  <c r="C10"/>
  <c r="C9"/>
  <c r="C8"/>
  <c r="C7"/>
  <c r="O6"/>
  <c r="O5" s="1"/>
  <c r="N6"/>
  <c r="M6"/>
  <c r="L6"/>
  <c r="K6"/>
  <c r="J6"/>
  <c r="J5" s="1"/>
  <c r="I6"/>
  <c r="H6"/>
  <c r="G6"/>
  <c r="F6"/>
  <c r="F5" s="1"/>
  <c r="E6"/>
  <c r="D6"/>
  <c r="D5" s="1"/>
  <c r="C39" i="14"/>
  <c r="L253"/>
  <c r="E6" i="11"/>
  <c r="C97" i="14"/>
  <c r="C87"/>
  <c r="C84"/>
  <c r="C76"/>
  <c r="C66"/>
  <c r="C56"/>
  <c r="C52"/>
  <c r="C43"/>
  <c r="C30"/>
  <c r="C25"/>
  <c r="D11"/>
  <c r="C11"/>
  <c r="O248" i="12"/>
  <c r="O247"/>
  <c r="M248"/>
  <c r="M247"/>
  <c r="K248"/>
  <c r="K247" s="1"/>
  <c r="I248"/>
  <c r="I247" s="1"/>
  <c r="G248"/>
  <c r="G247" s="1"/>
  <c r="N248"/>
  <c r="N247" s="1"/>
  <c r="F248"/>
  <c r="F247" s="1"/>
  <c r="C247" s="1"/>
  <c r="J244"/>
  <c r="J243" s="1"/>
  <c r="F244"/>
  <c r="F243" s="1"/>
  <c r="C245"/>
  <c r="N222"/>
  <c r="L222"/>
  <c r="J222"/>
  <c r="H222"/>
  <c r="F222"/>
  <c r="N218"/>
  <c r="L218"/>
  <c r="J218"/>
  <c r="H218"/>
  <c r="F218"/>
  <c r="J181"/>
  <c r="H181"/>
  <c r="F181"/>
  <c r="C176"/>
  <c r="H169"/>
  <c r="F169"/>
  <c r="N167"/>
  <c r="J167"/>
  <c r="F167"/>
  <c r="H160"/>
  <c r="H159" s="1"/>
  <c r="F160"/>
  <c r="F159" s="1"/>
  <c r="E160"/>
  <c r="E159" s="1"/>
  <c r="C158"/>
  <c r="C155"/>
  <c r="N148"/>
  <c r="L148"/>
  <c r="J148"/>
  <c r="H148"/>
  <c r="F148"/>
  <c r="C132"/>
  <c r="N119"/>
  <c r="L119"/>
  <c r="J119"/>
  <c r="H119"/>
  <c r="F119"/>
  <c r="E119"/>
  <c r="C98"/>
  <c r="O85"/>
  <c r="M85"/>
  <c r="K85"/>
  <c r="I85"/>
  <c r="G85"/>
  <c r="C86"/>
  <c r="N72"/>
  <c r="L72"/>
  <c r="J72"/>
  <c r="H72"/>
  <c r="F72"/>
  <c r="N67"/>
  <c r="L67"/>
  <c r="J67"/>
  <c r="H67"/>
  <c r="F67"/>
  <c r="N59"/>
  <c r="L59"/>
  <c r="J59"/>
  <c r="H59"/>
  <c r="C62"/>
  <c r="C60"/>
  <c r="N37"/>
  <c r="L37"/>
  <c r="J37"/>
  <c r="H37"/>
  <c r="F37"/>
  <c r="N31"/>
  <c r="C32"/>
  <c r="N19"/>
  <c r="L19"/>
  <c r="J19"/>
  <c r="H19"/>
  <c r="F19"/>
  <c r="N16"/>
  <c r="C17"/>
  <c r="CN30" i="32"/>
  <c r="CE30"/>
  <c r="BW30"/>
  <c r="BG30"/>
  <c r="AK30"/>
  <c r="AQ29"/>
  <c r="BO29" s="1"/>
  <c r="CV29" s="1"/>
  <c r="AQ27"/>
  <c r="BO27" s="1"/>
  <c r="CV27" s="1"/>
  <c r="AQ26"/>
  <c r="BO26" s="1"/>
  <c r="CV26" s="1"/>
  <c r="AQ25"/>
  <c r="BO25" s="1"/>
  <c r="CV25" s="1"/>
  <c r="AQ24"/>
  <c r="BO24" s="1"/>
  <c r="CV24" s="1"/>
  <c r="AQ21"/>
  <c r="BO21" s="1"/>
  <c r="CV21" s="1"/>
  <c r="AQ20"/>
  <c r="BO20" s="1"/>
  <c r="CV20" s="1"/>
  <c r="AQ19"/>
  <c r="BO19" s="1"/>
  <c r="CV19" s="1"/>
  <c r="AQ18"/>
  <c r="BO18" s="1"/>
  <c r="CV18" s="1"/>
  <c r="AQ17"/>
  <c r="BO17" s="1"/>
  <c r="CV17" s="1"/>
  <c r="AQ16"/>
  <c r="BO16" s="1"/>
  <c r="CV16" s="1"/>
  <c r="AQ15"/>
  <c r="BO15" s="1"/>
  <c r="CV15" s="1"/>
  <c r="AQ14"/>
  <c r="BO14" s="1"/>
  <c r="CV14" s="1"/>
  <c r="AQ13"/>
  <c r="BO13" s="1"/>
  <c r="CV13" s="1"/>
  <c r="AQ12"/>
  <c r="BO12" s="1"/>
  <c r="CV12" s="1"/>
  <c r="AQ11"/>
  <c r="BO11" s="1"/>
  <c r="CV11" s="1"/>
  <c r="AQ10"/>
  <c r="BO10" s="1"/>
  <c r="CV10" s="1"/>
  <c r="AQ9"/>
  <c r="BO9" s="1"/>
  <c r="AQ8"/>
  <c r="BO8" s="1"/>
  <c r="B3" i="29"/>
  <c r="F228" i="14"/>
  <c r="C8" i="12"/>
  <c r="O254"/>
  <c r="O253" s="1"/>
  <c r="O242" s="1"/>
  <c r="N254"/>
  <c r="N253" s="1"/>
  <c r="M254"/>
  <c r="M253" s="1"/>
  <c r="M242" s="1"/>
  <c r="L254"/>
  <c r="L253" s="1"/>
  <c r="K254"/>
  <c r="K253" s="1"/>
  <c r="J254"/>
  <c r="J253" s="1"/>
  <c r="I254"/>
  <c r="I253" s="1"/>
  <c r="H254"/>
  <c r="H253" s="1"/>
  <c r="G254"/>
  <c r="F254"/>
  <c r="F253" s="1"/>
  <c r="E254"/>
  <c r="E253" s="1"/>
  <c r="D254"/>
  <c r="C257"/>
  <c r="C46"/>
  <c r="C45"/>
  <c r="C42"/>
  <c r="O44"/>
  <c r="O43"/>
  <c r="N44"/>
  <c r="N43"/>
  <c r="M44"/>
  <c r="M43"/>
  <c r="L44"/>
  <c r="L43"/>
  <c r="K44"/>
  <c r="K43"/>
  <c r="J44"/>
  <c r="I44"/>
  <c r="I43" s="1"/>
  <c r="H44"/>
  <c r="H43" s="1"/>
  <c r="G44"/>
  <c r="G43" s="1"/>
  <c r="F44"/>
  <c r="F43" s="1"/>
  <c r="E44"/>
  <c r="E43" s="1"/>
  <c r="D44"/>
  <c r="D43" s="1"/>
  <c r="G203" i="14"/>
  <c r="F203"/>
  <c r="E203"/>
  <c r="C3" i="3"/>
  <c r="D35" i="25"/>
  <c r="C56" i="12"/>
  <c r="C61"/>
  <c r="C63"/>
  <c r="C64"/>
  <c r="L429" i="14"/>
  <c r="L427"/>
  <c r="L426"/>
  <c r="L424"/>
  <c r="L422"/>
  <c r="L421"/>
  <c r="L419"/>
  <c r="L418"/>
  <c r="L416"/>
  <c r="L415"/>
  <c r="L414"/>
  <c r="L413"/>
  <c r="L412"/>
  <c r="L411"/>
  <c r="L410"/>
  <c r="L409"/>
  <c r="L407"/>
  <c r="L406"/>
  <c r="L405"/>
  <c r="L404"/>
  <c r="L403"/>
  <c r="L402"/>
  <c r="L401"/>
  <c r="L400"/>
  <c r="L397"/>
  <c r="L396"/>
  <c r="L395"/>
  <c r="L393"/>
  <c r="L392"/>
  <c r="L391"/>
  <c r="L390"/>
  <c r="L389"/>
  <c r="L387"/>
  <c r="L386"/>
  <c r="L385"/>
  <c r="L384"/>
  <c r="L383"/>
  <c r="L382"/>
  <c r="L379"/>
  <c r="L378"/>
  <c r="L377"/>
  <c r="L375"/>
  <c r="L374"/>
  <c r="L372"/>
  <c r="L371"/>
  <c r="L370"/>
  <c r="L369"/>
  <c r="L368"/>
  <c r="L367"/>
  <c r="L366"/>
  <c r="L365"/>
  <c r="L364"/>
  <c r="L362"/>
  <c r="L361"/>
  <c r="L360"/>
  <c r="L359"/>
  <c r="L358"/>
  <c r="L357"/>
  <c r="L356"/>
  <c r="L355"/>
  <c r="L354"/>
  <c r="L352"/>
  <c r="L351"/>
  <c r="L350"/>
  <c r="L349"/>
  <c r="L348"/>
  <c r="L347"/>
  <c r="L345"/>
  <c r="L344"/>
  <c r="L343"/>
  <c r="L342"/>
  <c r="L341"/>
  <c r="L340"/>
  <c r="L339"/>
  <c r="L338"/>
  <c r="L337"/>
  <c r="L335"/>
  <c r="L334"/>
  <c r="L331"/>
  <c r="L330"/>
  <c r="L328"/>
  <c r="L327"/>
  <c r="L326"/>
  <c r="L325"/>
  <c r="L324"/>
  <c r="L323"/>
  <c r="L322"/>
  <c r="L321"/>
  <c r="L319"/>
  <c r="L318"/>
  <c r="L317"/>
  <c r="L316"/>
  <c r="L315"/>
  <c r="L314"/>
  <c r="L313"/>
  <c r="L312"/>
  <c r="L309"/>
  <c r="L308"/>
  <c r="L307"/>
  <c r="L306"/>
  <c r="L305"/>
  <c r="L304"/>
  <c r="L303"/>
  <c r="L302"/>
  <c r="L301"/>
  <c r="L299"/>
  <c r="L298"/>
  <c r="L297"/>
  <c r="L296"/>
  <c r="L294"/>
  <c r="L293"/>
  <c r="L292"/>
  <c r="L291"/>
  <c r="L290"/>
  <c r="L289"/>
  <c r="L288"/>
  <c r="L287"/>
  <c r="L286"/>
  <c r="L284"/>
  <c r="L283"/>
  <c r="L282"/>
  <c r="L281"/>
  <c r="L280"/>
  <c r="L279"/>
  <c r="L278"/>
  <c r="L277"/>
  <c r="L275"/>
  <c r="L273"/>
  <c r="L272"/>
  <c r="L271"/>
  <c r="L270"/>
  <c r="L269"/>
  <c r="L268"/>
  <c r="L266"/>
  <c r="L265"/>
  <c r="L263"/>
  <c r="L262"/>
  <c r="L261"/>
  <c r="L260"/>
  <c r="L258"/>
  <c r="L257"/>
  <c r="L256"/>
  <c r="L255"/>
  <c r="L254"/>
  <c r="L250"/>
  <c r="L249"/>
  <c r="L248"/>
  <c r="L246"/>
  <c r="L245"/>
  <c r="L244"/>
  <c r="L243"/>
  <c r="L242"/>
  <c r="L240"/>
  <c r="L238"/>
  <c r="L237"/>
  <c r="L236"/>
  <c r="L235"/>
  <c r="L234"/>
  <c r="L233"/>
  <c r="L231"/>
  <c r="L230"/>
  <c r="L229"/>
  <c r="L227"/>
  <c r="L226"/>
  <c r="L225"/>
  <c r="L224"/>
  <c r="L223"/>
  <c r="L222"/>
  <c r="L221"/>
  <c r="L220"/>
  <c r="L218"/>
  <c r="L217"/>
  <c r="L216"/>
  <c r="L215"/>
  <c r="L214"/>
  <c r="L213"/>
  <c r="L212"/>
  <c r="L211"/>
  <c r="L210"/>
  <c r="L208"/>
  <c r="L207"/>
  <c r="L206"/>
  <c r="L205"/>
  <c r="L204"/>
  <c r="L202"/>
  <c r="L201"/>
  <c r="L200"/>
  <c r="L199"/>
  <c r="L198"/>
  <c r="L197"/>
  <c r="L196"/>
  <c r="L195"/>
  <c r="L194"/>
  <c r="L191"/>
  <c r="L190"/>
  <c r="L189"/>
  <c r="L188"/>
  <c r="L187"/>
  <c r="L186"/>
  <c r="L185"/>
  <c r="L184"/>
  <c r="L183"/>
  <c r="L181"/>
  <c r="L180"/>
  <c r="L179"/>
  <c r="L178"/>
  <c r="L177"/>
  <c r="L175"/>
  <c r="L174"/>
  <c r="L173"/>
  <c r="L172"/>
  <c r="L171"/>
  <c r="L170"/>
  <c r="L169"/>
  <c r="L168"/>
  <c r="L167"/>
  <c r="L165"/>
  <c r="L164"/>
  <c r="L163"/>
  <c r="L162"/>
  <c r="L161"/>
  <c r="L160"/>
  <c r="L159"/>
  <c r="L157"/>
  <c r="L156"/>
  <c r="L155"/>
  <c r="L154"/>
  <c r="L153"/>
  <c r="L152"/>
  <c r="L151"/>
  <c r="L150"/>
  <c r="L149"/>
  <c r="L147"/>
  <c r="L146"/>
  <c r="L145"/>
  <c r="L144"/>
  <c r="L143"/>
  <c r="L142"/>
  <c r="L141"/>
  <c r="L140"/>
  <c r="L139"/>
  <c r="L137"/>
  <c r="L136"/>
  <c r="L135"/>
  <c r="L134"/>
  <c r="L133"/>
  <c r="L132"/>
  <c r="L131"/>
  <c r="L130"/>
  <c r="L129"/>
  <c r="L127"/>
  <c r="L126"/>
  <c r="L125"/>
  <c r="L124"/>
  <c r="L123"/>
  <c r="L122"/>
  <c r="L121"/>
  <c r="L120"/>
  <c r="L119"/>
  <c r="L117"/>
  <c r="L116"/>
  <c r="L115"/>
  <c r="L114"/>
  <c r="L113"/>
  <c r="L112"/>
  <c r="L111"/>
  <c r="L110"/>
  <c r="L109"/>
  <c r="L106"/>
  <c r="L105"/>
  <c r="L104"/>
  <c r="L103"/>
  <c r="L102"/>
  <c r="L101"/>
  <c r="L100"/>
  <c r="L99"/>
  <c r="L98"/>
  <c r="L96"/>
  <c r="L95"/>
  <c r="L94"/>
  <c r="L92"/>
  <c r="L91"/>
  <c r="L90"/>
  <c r="L89"/>
  <c r="L88"/>
  <c r="L86"/>
  <c r="L85"/>
  <c r="L83"/>
  <c r="L82"/>
  <c r="L81"/>
  <c r="L80"/>
  <c r="L79"/>
  <c r="L78"/>
  <c r="L77"/>
  <c r="L75"/>
  <c r="L74"/>
  <c r="L73"/>
  <c r="L72"/>
  <c r="L71"/>
  <c r="L70"/>
  <c r="L69"/>
  <c r="L68"/>
  <c r="L67"/>
  <c r="L65"/>
  <c r="L64"/>
  <c r="L63"/>
  <c r="L62"/>
  <c r="L61"/>
  <c r="L60"/>
  <c r="L59"/>
  <c r="L58"/>
  <c r="L57"/>
  <c r="L55"/>
  <c r="L54"/>
  <c r="L53"/>
  <c r="L51"/>
  <c r="L50"/>
  <c r="L49"/>
  <c r="L48"/>
  <c r="L47"/>
  <c r="L46"/>
  <c r="L45"/>
  <c r="L44"/>
  <c r="L41"/>
  <c r="L40"/>
  <c r="L38"/>
  <c r="L36"/>
  <c r="L35"/>
  <c r="L34"/>
  <c r="L33"/>
  <c r="L32"/>
  <c r="L31"/>
  <c r="L29"/>
  <c r="L28"/>
  <c r="L27"/>
  <c r="L26"/>
  <c r="L24"/>
  <c r="L23"/>
  <c r="L22"/>
  <c r="L21"/>
  <c r="L20"/>
  <c r="L19"/>
  <c r="L18"/>
  <c r="L15"/>
  <c r="L14"/>
  <c r="L13"/>
  <c r="L12"/>
  <c r="L10"/>
  <c r="L9"/>
  <c r="L8"/>
  <c r="L7"/>
  <c r="M428"/>
  <c r="K428"/>
  <c r="J428"/>
  <c r="I428"/>
  <c r="H428"/>
  <c r="G428"/>
  <c r="F428"/>
  <c r="E428"/>
  <c r="D428"/>
  <c r="M425"/>
  <c r="K425"/>
  <c r="J425"/>
  <c r="I425"/>
  <c r="H425"/>
  <c r="G425"/>
  <c r="F425"/>
  <c r="E425"/>
  <c r="D425"/>
  <c r="M420"/>
  <c r="K420"/>
  <c r="J420"/>
  <c r="I420"/>
  <c r="H420"/>
  <c r="G420"/>
  <c r="F420"/>
  <c r="E420"/>
  <c r="D420"/>
  <c r="M417"/>
  <c r="K417"/>
  <c r="J417"/>
  <c r="I417"/>
  <c r="H417"/>
  <c r="G417"/>
  <c r="F417"/>
  <c r="E417"/>
  <c r="D417"/>
  <c r="M408"/>
  <c r="K408"/>
  <c r="J408"/>
  <c r="I408"/>
  <c r="H408"/>
  <c r="G408"/>
  <c r="F408"/>
  <c r="E408"/>
  <c r="D408"/>
  <c r="M399"/>
  <c r="M398" s="1"/>
  <c r="K399"/>
  <c r="K398" s="1"/>
  <c r="J399"/>
  <c r="I399"/>
  <c r="H399"/>
  <c r="G399"/>
  <c r="F399"/>
  <c r="E399"/>
  <c r="E398" s="1"/>
  <c r="D399"/>
  <c r="M394"/>
  <c r="K394"/>
  <c r="J394"/>
  <c r="I394"/>
  <c r="H394"/>
  <c r="G394"/>
  <c r="F394"/>
  <c r="E394"/>
  <c r="D394"/>
  <c r="M388"/>
  <c r="K388"/>
  <c r="J388"/>
  <c r="I388"/>
  <c r="H388"/>
  <c r="G388"/>
  <c r="F388"/>
  <c r="E388"/>
  <c r="D388"/>
  <c r="M381"/>
  <c r="K381"/>
  <c r="K380" s="1"/>
  <c r="J381"/>
  <c r="J380" s="1"/>
  <c r="I381"/>
  <c r="H381"/>
  <c r="G381"/>
  <c r="G380" s="1"/>
  <c r="F381"/>
  <c r="F380" s="1"/>
  <c r="L380" s="1"/>
  <c r="F66" i="11" s="1"/>
  <c r="C83" s="1"/>
  <c r="E381" i="14"/>
  <c r="D381"/>
  <c r="M376"/>
  <c r="K376"/>
  <c r="J376"/>
  <c r="I376"/>
  <c r="H376"/>
  <c r="G376"/>
  <c r="F376"/>
  <c r="E376"/>
  <c r="D376"/>
  <c r="M373"/>
  <c r="K373"/>
  <c r="J373"/>
  <c r="I373"/>
  <c r="H373"/>
  <c r="G373"/>
  <c r="F373"/>
  <c r="E373"/>
  <c r="D373"/>
  <c r="M363"/>
  <c r="K363"/>
  <c r="J363"/>
  <c r="I363"/>
  <c r="H363"/>
  <c r="G363"/>
  <c r="F363"/>
  <c r="E363"/>
  <c r="D363"/>
  <c r="M353"/>
  <c r="K353"/>
  <c r="J353"/>
  <c r="I353"/>
  <c r="H353"/>
  <c r="G353"/>
  <c r="F353"/>
  <c r="E353"/>
  <c r="D353"/>
  <c r="M346"/>
  <c r="K346"/>
  <c r="J346"/>
  <c r="I346"/>
  <c r="H346"/>
  <c r="G346"/>
  <c r="F346"/>
  <c r="E346"/>
  <c r="D346"/>
  <c r="M336"/>
  <c r="K336"/>
  <c r="J336"/>
  <c r="I336"/>
  <c r="H336"/>
  <c r="G336"/>
  <c r="F336"/>
  <c r="E336"/>
  <c r="D336"/>
  <c r="M333"/>
  <c r="M332"/>
  <c r="K333"/>
  <c r="J333"/>
  <c r="I333"/>
  <c r="H333"/>
  <c r="H332" s="1"/>
  <c r="G333"/>
  <c r="F333"/>
  <c r="F332" s="1"/>
  <c r="E333"/>
  <c r="D333"/>
  <c r="D332" s="1"/>
  <c r="M329"/>
  <c r="K329"/>
  <c r="J329"/>
  <c r="I329"/>
  <c r="H329"/>
  <c r="G329"/>
  <c r="F329"/>
  <c r="E329"/>
  <c r="D329"/>
  <c r="M320"/>
  <c r="K320"/>
  <c r="J320"/>
  <c r="I320"/>
  <c r="H320"/>
  <c r="G320"/>
  <c r="F320"/>
  <c r="E320"/>
  <c r="D320"/>
  <c r="M311"/>
  <c r="M310"/>
  <c r="J310"/>
  <c r="H311"/>
  <c r="H310" s="1"/>
  <c r="G311"/>
  <c r="F311"/>
  <c r="F310"/>
  <c r="E311"/>
  <c r="D311"/>
  <c r="D310" s="1"/>
  <c r="M300"/>
  <c r="K300"/>
  <c r="J300"/>
  <c r="I300"/>
  <c r="H300"/>
  <c r="G300"/>
  <c r="F300"/>
  <c r="E300"/>
  <c r="D300"/>
  <c r="M295"/>
  <c r="K295"/>
  <c r="J295"/>
  <c r="I295"/>
  <c r="H295"/>
  <c r="G295"/>
  <c r="F295"/>
  <c r="E295"/>
  <c r="D295"/>
  <c r="M285"/>
  <c r="K285"/>
  <c r="J285"/>
  <c r="I285"/>
  <c r="H285"/>
  <c r="G285"/>
  <c r="F285"/>
  <c r="M276"/>
  <c r="K276"/>
  <c r="J276"/>
  <c r="I276"/>
  <c r="H276"/>
  <c r="G276"/>
  <c r="F276"/>
  <c r="E276"/>
  <c r="D276"/>
  <c r="M274"/>
  <c r="K274"/>
  <c r="J274"/>
  <c r="I274"/>
  <c r="H274"/>
  <c r="G274"/>
  <c r="F274"/>
  <c r="E274"/>
  <c r="D274"/>
  <c r="M267"/>
  <c r="K267"/>
  <c r="J267"/>
  <c r="I267"/>
  <c r="H267"/>
  <c r="G267"/>
  <c r="F267"/>
  <c r="E267"/>
  <c r="D267"/>
  <c r="M259"/>
  <c r="K259"/>
  <c r="J259"/>
  <c r="I259"/>
  <c r="H259"/>
  <c r="G259"/>
  <c r="F259"/>
  <c r="E259"/>
  <c r="D259"/>
  <c r="M252"/>
  <c r="M251" s="1"/>
  <c r="K252"/>
  <c r="J252"/>
  <c r="I252"/>
  <c r="H252"/>
  <c r="G252"/>
  <c r="F252"/>
  <c r="E252"/>
  <c r="D252"/>
  <c r="M241"/>
  <c r="K241"/>
  <c r="J241"/>
  <c r="I241"/>
  <c r="H241"/>
  <c r="G241"/>
  <c r="F241"/>
  <c r="E241"/>
  <c r="D241"/>
  <c r="M239"/>
  <c r="K239"/>
  <c r="J239"/>
  <c r="I239"/>
  <c r="H239"/>
  <c r="G239"/>
  <c r="F239"/>
  <c r="E239"/>
  <c r="D239"/>
  <c r="M232"/>
  <c r="K232"/>
  <c r="J232"/>
  <c r="I232"/>
  <c r="H232"/>
  <c r="G232"/>
  <c r="F232"/>
  <c r="E232"/>
  <c r="D232"/>
  <c r="M228"/>
  <c r="K228"/>
  <c r="J228"/>
  <c r="I228"/>
  <c r="H228"/>
  <c r="G228"/>
  <c r="E228"/>
  <c r="D228"/>
  <c r="M219"/>
  <c r="K219"/>
  <c r="J219"/>
  <c r="I219"/>
  <c r="H219"/>
  <c r="G219"/>
  <c r="F219"/>
  <c r="E219"/>
  <c r="D219"/>
  <c r="M209"/>
  <c r="K209"/>
  <c r="J209"/>
  <c r="I209"/>
  <c r="H209"/>
  <c r="G209"/>
  <c r="F209"/>
  <c r="E209"/>
  <c r="D209"/>
  <c r="M193"/>
  <c r="M192"/>
  <c r="K193"/>
  <c r="J193"/>
  <c r="I193"/>
  <c r="H193"/>
  <c r="G193"/>
  <c r="F193"/>
  <c r="E193"/>
  <c r="D193"/>
  <c r="M182"/>
  <c r="K182"/>
  <c r="J182"/>
  <c r="I182"/>
  <c r="H182"/>
  <c r="G182"/>
  <c r="F182"/>
  <c r="E182"/>
  <c r="D182"/>
  <c r="M176"/>
  <c r="K176"/>
  <c r="J176"/>
  <c r="I176"/>
  <c r="H176"/>
  <c r="G176"/>
  <c r="F176"/>
  <c r="E176"/>
  <c r="D176"/>
  <c r="M166"/>
  <c r="K166"/>
  <c r="J166"/>
  <c r="I166"/>
  <c r="H166"/>
  <c r="G166"/>
  <c r="F166"/>
  <c r="E166"/>
  <c r="D166"/>
  <c r="M158"/>
  <c r="K158"/>
  <c r="J158"/>
  <c r="I158"/>
  <c r="H158"/>
  <c r="G158"/>
  <c r="F158"/>
  <c r="E158"/>
  <c r="D158"/>
  <c r="M148"/>
  <c r="K148"/>
  <c r="J148"/>
  <c r="I148"/>
  <c r="H148"/>
  <c r="G148"/>
  <c r="F148"/>
  <c r="E148"/>
  <c r="D148"/>
  <c r="M138"/>
  <c r="K138"/>
  <c r="J138"/>
  <c r="I138"/>
  <c r="H138"/>
  <c r="G138"/>
  <c r="F138"/>
  <c r="E138"/>
  <c r="D138"/>
  <c r="M128"/>
  <c r="K128"/>
  <c r="J128"/>
  <c r="I128"/>
  <c r="H128"/>
  <c r="G128"/>
  <c r="F128"/>
  <c r="E128"/>
  <c r="D128"/>
  <c r="M118"/>
  <c r="K118"/>
  <c r="J118"/>
  <c r="I118"/>
  <c r="H118"/>
  <c r="G118"/>
  <c r="F118"/>
  <c r="E118"/>
  <c r="D118"/>
  <c r="M108"/>
  <c r="M107" s="1"/>
  <c r="K108"/>
  <c r="K107" s="1"/>
  <c r="J108"/>
  <c r="I108"/>
  <c r="I107"/>
  <c r="H108"/>
  <c r="H107" s="1"/>
  <c r="G108"/>
  <c r="G107" s="1"/>
  <c r="F108"/>
  <c r="F107" s="1"/>
  <c r="E108"/>
  <c r="E107" s="1"/>
  <c r="D108"/>
  <c r="D107" s="1"/>
  <c r="M97"/>
  <c r="K97"/>
  <c r="J97"/>
  <c r="I97"/>
  <c r="H97"/>
  <c r="G97"/>
  <c r="F97"/>
  <c r="E97"/>
  <c r="D97"/>
  <c r="L97" s="1"/>
  <c r="F23" i="11" s="1"/>
  <c r="G23" s="1"/>
  <c r="M93" i="14"/>
  <c r="K93"/>
  <c r="J93"/>
  <c r="I93"/>
  <c r="H93"/>
  <c r="G93"/>
  <c r="F93"/>
  <c r="E93"/>
  <c r="D93"/>
  <c r="M87"/>
  <c r="K87"/>
  <c r="J87"/>
  <c r="I87"/>
  <c r="H87"/>
  <c r="G87"/>
  <c r="F87"/>
  <c r="E87"/>
  <c r="D87"/>
  <c r="M84"/>
  <c r="K84"/>
  <c r="J84"/>
  <c r="I84"/>
  <c r="H84"/>
  <c r="G84"/>
  <c r="F84"/>
  <c r="E84"/>
  <c r="D84"/>
  <c r="M76"/>
  <c r="K76"/>
  <c r="J76"/>
  <c r="I76"/>
  <c r="H76"/>
  <c r="G76"/>
  <c r="F76"/>
  <c r="E76"/>
  <c r="L76"/>
  <c r="F19" i="11" s="1"/>
  <c r="G19" s="1"/>
  <c r="D76" i="14"/>
  <c r="M66"/>
  <c r="K66"/>
  <c r="J66"/>
  <c r="I66"/>
  <c r="H66"/>
  <c r="G66"/>
  <c r="F66"/>
  <c r="E66"/>
  <c r="D66"/>
  <c r="M56"/>
  <c r="K56"/>
  <c r="J56"/>
  <c r="I56"/>
  <c r="H56"/>
  <c r="G56"/>
  <c r="F56"/>
  <c r="E56"/>
  <c r="D56"/>
  <c r="L56"/>
  <c r="F17" i="11" s="1"/>
  <c r="G17" s="1"/>
  <c r="M52" i="14"/>
  <c r="K52"/>
  <c r="J52"/>
  <c r="I52"/>
  <c r="H52"/>
  <c r="G52"/>
  <c r="F52"/>
  <c r="E52"/>
  <c r="D52"/>
  <c r="M43"/>
  <c r="M42" s="1"/>
  <c r="K43"/>
  <c r="J43"/>
  <c r="I43"/>
  <c r="H43"/>
  <c r="G43"/>
  <c r="F43"/>
  <c r="F42" s="1"/>
  <c r="E43"/>
  <c r="D43"/>
  <c r="L43"/>
  <c r="F15" i="11" s="1"/>
  <c r="G15" s="1"/>
  <c r="M39" i="14"/>
  <c r="K39"/>
  <c r="J39"/>
  <c r="I39"/>
  <c r="H39"/>
  <c r="G39"/>
  <c r="F39"/>
  <c r="E39"/>
  <c r="D39"/>
  <c r="M37"/>
  <c r="K37"/>
  <c r="J37"/>
  <c r="I37"/>
  <c r="H37"/>
  <c r="G37"/>
  <c r="F37"/>
  <c r="E37"/>
  <c r="D37"/>
  <c r="M30"/>
  <c r="K30"/>
  <c r="J30"/>
  <c r="I30"/>
  <c r="H30"/>
  <c r="G30"/>
  <c r="F30"/>
  <c r="E30"/>
  <c r="D30"/>
  <c r="M25"/>
  <c r="K25"/>
  <c r="J25"/>
  <c r="I25"/>
  <c r="H25"/>
  <c r="G25"/>
  <c r="F25"/>
  <c r="E25"/>
  <c r="D25"/>
  <c r="L25" s="1"/>
  <c r="F10" i="11" s="1"/>
  <c r="G10" s="1"/>
  <c r="M16" i="14"/>
  <c r="M5" s="1"/>
  <c r="M430" s="1"/>
  <c r="K16"/>
  <c r="J16"/>
  <c r="I16"/>
  <c r="H16"/>
  <c r="G16"/>
  <c r="F16"/>
  <c r="E16"/>
  <c r="D16"/>
  <c r="C16"/>
  <c r="K11"/>
  <c r="J11"/>
  <c r="I11"/>
  <c r="H11"/>
  <c r="G11"/>
  <c r="F11"/>
  <c r="E11"/>
  <c r="K6"/>
  <c r="J6"/>
  <c r="I6"/>
  <c r="H6"/>
  <c r="G6"/>
  <c r="F6"/>
  <c r="F5" s="1"/>
  <c r="E6"/>
  <c r="D6"/>
  <c r="C6"/>
  <c r="L6" s="1"/>
  <c r="F7" i="11" s="1"/>
  <c r="C217" i="12"/>
  <c r="A2"/>
  <c r="A2" i="11"/>
  <c r="A2" i="10"/>
  <c r="N263" i="12"/>
  <c r="K263"/>
  <c r="O260"/>
  <c r="O259" s="1"/>
  <c r="N260"/>
  <c r="N259" s="1"/>
  <c r="N258" s="1"/>
  <c r="M260"/>
  <c r="M259" s="1"/>
  <c r="M258" s="1"/>
  <c r="L260"/>
  <c r="L259" s="1"/>
  <c r="K260"/>
  <c r="K259" s="1"/>
  <c r="J260"/>
  <c r="J259" s="1"/>
  <c r="I260"/>
  <c r="I259" s="1"/>
  <c r="H260"/>
  <c r="H259" s="1"/>
  <c r="G260"/>
  <c r="G259" s="1"/>
  <c r="F260"/>
  <c r="F259" s="1"/>
  <c r="E260"/>
  <c r="E259" s="1"/>
  <c r="L248"/>
  <c r="L247"/>
  <c r="J248"/>
  <c r="J247"/>
  <c r="H248"/>
  <c r="H247"/>
  <c r="E248"/>
  <c r="E247"/>
  <c r="O244"/>
  <c r="O243"/>
  <c r="M244"/>
  <c r="M243"/>
  <c r="K244"/>
  <c r="K243"/>
  <c r="I244"/>
  <c r="I243"/>
  <c r="G244"/>
  <c r="G243"/>
  <c r="E244"/>
  <c r="E243"/>
  <c r="E242" s="1"/>
  <c r="O239"/>
  <c r="N239"/>
  <c r="M239"/>
  <c r="L239"/>
  <c r="K239"/>
  <c r="J239"/>
  <c r="I239"/>
  <c r="H239"/>
  <c r="G239"/>
  <c r="F239"/>
  <c r="E239"/>
  <c r="O237"/>
  <c r="N237"/>
  <c r="M237"/>
  <c r="L237"/>
  <c r="K237"/>
  <c r="J237"/>
  <c r="I237"/>
  <c r="H237"/>
  <c r="G237"/>
  <c r="F237"/>
  <c r="E237"/>
  <c r="O235"/>
  <c r="N235"/>
  <c r="M235"/>
  <c r="L235"/>
  <c r="L231"/>
  <c r="K235"/>
  <c r="J235"/>
  <c r="I235"/>
  <c r="H235"/>
  <c r="G235"/>
  <c r="F235"/>
  <c r="E235"/>
  <c r="O233"/>
  <c r="N233"/>
  <c r="M233"/>
  <c r="L233"/>
  <c r="K233"/>
  <c r="K231" s="1"/>
  <c r="J233"/>
  <c r="J231"/>
  <c r="I233"/>
  <c r="H233"/>
  <c r="G233"/>
  <c r="F233"/>
  <c r="F231" s="1"/>
  <c r="E233"/>
  <c r="E231"/>
  <c r="O228"/>
  <c r="M228"/>
  <c r="I228"/>
  <c r="G228"/>
  <c r="E228"/>
  <c r="K228"/>
  <c r="O225"/>
  <c r="K225"/>
  <c r="J225"/>
  <c r="I225"/>
  <c r="H225"/>
  <c r="G225"/>
  <c r="F225"/>
  <c r="E225"/>
  <c r="N225"/>
  <c r="O222"/>
  <c r="M222"/>
  <c r="K222"/>
  <c r="I222"/>
  <c r="G222"/>
  <c r="E222"/>
  <c r="O220"/>
  <c r="N220"/>
  <c r="M220"/>
  <c r="L220"/>
  <c r="K220"/>
  <c r="J220"/>
  <c r="I220"/>
  <c r="H220"/>
  <c r="G220"/>
  <c r="F220"/>
  <c r="E220"/>
  <c r="O218"/>
  <c r="M218"/>
  <c r="K218"/>
  <c r="I218"/>
  <c r="G218"/>
  <c r="E218"/>
  <c r="O216"/>
  <c r="N216"/>
  <c r="M216"/>
  <c r="L216"/>
  <c r="K216"/>
  <c r="J216"/>
  <c r="I216"/>
  <c r="H216"/>
  <c r="G216"/>
  <c r="F216"/>
  <c r="E216"/>
  <c r="O214"/>
  <c r="N214"/>
  <c r="N209" s="1"/>
  <c r="N208" s="1"/>
  <c r="M214"/>
  <c r="L214"/>
  <c r="K214"/>
  <c r="J214"/>
  <c r="I214"/>
  <c r="H214"/>
  <c r="G214"/>
  <c r="F214"/>
  <c r="E214"/>
  <c r="O210"/>
  <c r="N210"/>
  <c r="M210"/>
  <c r="L210"/>
  <c r="K210"/>
  <c r="J210"/>
  <c r="I210"/>
  <c r="H210"/>
  <c r="G210"/>
  <c r="F210"/>
  <c r="E210"/>
  <c r="O205"/>
  <c r="N205"/>
  <c r="M205"/>
  <c r="L205"/>
  <c r="K205"/>
  <c r="J205"/>
  <c r="I205"/>
  <c r="H205"/>
  <c r="G205"/>
  <c r="F205"/>
  <c r="O202"/>
  <c r="L202"/>
  <c r="J202"/>
  <c r="H202"/>
  <c r="F202"/>
  <c r="O192"/>
  <c r="N192"/>
  <c r="M192"/>
  <c r="L192"/>
  <c r="K192"/>
  <c r="J192"/>
  <c r="I192"/>
  <c r="H192"/>
  <c r="G192"/>
  <c r="F192"/>
  <c r="E192"/>
  <c r="O187"/>
  <c r="N187"/>
  <c r="M187"/>
  <c r="L187"/>
  <c r="K187"/>
  <c r="J187"/>
  <c r="I187"/>
  <c r="H187"/>
  <c r="G187"/>
  <c r="F187"/>
  <c r="E187"/>
  <c r="O181"/>
  <c r="O180"/>
  <c r="N181"/>
  <c r="M181"/>
  <c r="M180" s="1"/>
  <c r="M179" s="1"/>
  <c r="L181"/>
  <c r="K181"/>
  <c r="K180"/>
  <c r="I181"/>
  <c r="G181"/>
  <c r="G180" s="1"/>
  <c r="G179" s="1"/>
  <c r="E181"/>
  <c r="E180" s="1"/>
  <c r="E179" s="1"/>
  <c r="O177"/>
  <c r="N177"/>
  <c r="M177"/>
  <c r="L177"/>
  <c r="K177"/>
  <c r="J177"/>
  <c r="I177"/>
  <c r="H177"/>
  <c r="G177"/>
  <c r="F177"/>
  <c r="E177"/>
  <c r="O173"/>
  <c r="M173"/>
  <c r="K173"/>
  <c r="I173"/>
  <c r="G173"/>
  <c r="E173"/>
  <c r="O169"/>
  <c r="N169"/>
  <c r="M169"/>
  <c r="L169"/>
  <c r="K169"/>
  <c r="J169"/>
  <c r="I169"/>
  <c r="G169"/>
  <c r="E169"/>
  <c r="O167"/>
  <c r="O166"/>
  <c r="M167"/>
  <c r="L167"/>
  <c r="L166" s="1"/>
  <c r="K167"/>
  <c r="I167"/>
  <c r="H167"/>
  <c r="G167"/>
  <c r="E167"/>
  <c r="O160"/>
  <c r="O159"/>
  <c r="N160"/>
  <c r="N159"/>
  <c r="M160"/>
  <c r="M159"/>
  <c r="L160"/>
  <c r="L159"/>
  <c r="K160"/>
  <c r="K159"/>
  <c r="I160"/>
  <c r="I159"/>
  <c r="G160"/>
  <c r="G159"/>
  <c r="O152"/>
  <c r="M152"/>
  <c r="K152"/>
  <c r="I152"/>
  <c r="G152"/>
  <c r="E152"/>
  <c r="O148"/>
  <c r="M148"/>
  <c r="K148"/>
  <c r="I148"/>
  <c r="G148"/>
  <c r="E148"/>
  <c r="O144"/>
  <c r="N144"/>
  <c r="M144"/>
  <c r="L144"/>
  <c r="K144"/>
  <c r="J144"/>
  <c r="I144"/>
  <c r="H144"/>
  <c r="G144"/>
  <c r="F144"/>
  <c r="E144"/>
  <c r="O135"/>
  <c r="N135"/>
  <c r="M135"/>
  <c r="L135"/>
  <c r="K135"/>
  <c r="J135"/>
  <c r="I135"/>
  <c r="H135"/>
  <c r="G135"/>
  <c r="F135"/>
  <c r="E135"/>
  <c r="O126"/>
  <c r="M126"/>
  <c r="K126"/>
  <c r="I126"/>
  <c r="G126"/>
  <c r="E126"/>
  <c r="O119"/>
  <c r="M119"/>
  <c r="K119"/>
  <c r="I119"/>
  <c r="G119"/>
  <c r="O114"/>
  <c r="N114"/>
  <c r="M114"/>
  <c r="L114"/>
  <c r="K114"/>
  <c r="J114"/>
  <c r="I114"/>
  <c r="H114"/>
  <c r="G114"/>
  <c r="F114"/>
  <c r="E114"/>
  <c r="O106"/>
  <c r="N106"/>
  <c r="M106"/>
  <c r="L106"/>
  <c r="K106"/>
  <c r="J106"/>
  <c r="I106"/>
  <c r="H106"/>
  <c r="G106"/>
  <c r="F106"/>
  <c r="E106"/>
  <c r="O102"/>
  <c r="N102"/>
  <c r="M102"/>
  <c r="L102"/>
  <c r="K102"/>
  <c r="J102"/>
  <c r="I102"/>
  <c r="H102"/>
  <c r="G102"/>
  <c r="F102"/>
  <c r="E102"/>
  <c r="O97"/>
  <c r="N97"/>
  <c r="M97"/>
  <c r="L97"/>
  <c r="K97"/>
  <c r="J97"/>
  <c r="I97"/>
  <c r="H97"/>
  <c r="G97"/>
  <c r="F97"/>
  <c r="E97"/>
  <c r="O89"/>
  <c r="M89"/>
  <c r="K89"/>
  <c r="I89"/>
  <c r="G89"/>
  <c r="E89"/>
  <c r="N85"/>
  <c r="L85"/>
  <c r="J85"/>
  <c r="H85"/>
  <c r="F85"/>
  <c r="E85"/>
  <c r="O80"/>
  <c r="N80"/>
  <c r="M80"/>
  <c r="L80"/>
  <c r="K80"/>
  <c r="J80"/>
  <c r="I80"/>
  <c r="H80"/>
  <c r="G80"/>
  <c r="F80"/>
  <c r="E80"/>
  <c r="O72"/>
  <c r="M72"/>
  <c r="K72"/>
  <c r="I72"/>
  <c r="G72"/>
  <c r="E72"/>
  <c r="O67"/>
  <c r="M67"/>
  <c r="K67"/>
  <c r="I67"/>
  <c r="G67"/>
  <c r="E67"/>
  <c r="O65"/>
  <c r="N65"/>
  <c r="M65"/>
  <c r="L65"/>
  <c r="K65"/>
  <c r="J65"/>
  <c r="J58"/>
  <c r="I65"/>
  <c r="H65"/>
  <c r="G65"/>
  <c r="F65"/>
  <c r="E65"/>
  <c r="O59"/>
  <c r="O58" s="1"/>
  <c r="M59"/>
  <c r="K59"/>
  <c r="K58"/>
  <c r="I59"/>
  <c r="G59"/>
  <c r="E59"/>
  <c r="O55"/>
  <c r="O54" s="1"/>
  <c r="O53" s="1"/>
  <c r="N55"/>
  <c r="N54"/>
  <c r="N53" s="1"/>
  <c r="M55"/>
  <c r="M54" s="1"/>
  <c r="M53" s="1"/>
  <c r="L55"/>
  <c r="L54"/>
  <c r="L53" s="1"/>
  <c r="K55"/>
  <c r="J55"/>
  <c r="J54"/>
  <c r="J53" s="1"/>
  <c r="I55"/>
  <c r="I54" s="1"/>
  <c r="I53" s="1"/>
  <c r="H55"/>
  <c r="H54"/>
  <c r="H53" s="1"/>
  <c r="G55"/>
  <c r="G54" s="1"/>
  <c r="G53" s="1"/>
  <c r="F55"/>
  <c r="F54"/>
  <c r="F53" s="1"/>
  <c r="E55"/>
  <c r="E54" s="1"/>
  <c r="E53" s="1"/>
  <c r="K54"/>
  <c r="K53"/>
  <c r="O47"/>
  <c r="N47"/>
  <c r="M47"/>
  <c r="L47"/>
  <c r="K47"/>
  <c r="J47"/>
  <c r="I47"/>
  <c r="H47"/>
  <c r="G47"/>
  <c r="F47"/>
  <c r="E47"/>
  <c r="J43"/>
  <c r="O41"/>
  <c r="N41"/>
  <c r="M41"/>
  <c r="L41"/>
  <c r="K41"/>
  <c r="J41"/>
  <c r="I41"/>
  <c r="H41"/>
  <c r="G41"/>
  <c r="F41"/>
  <c r="E41"/>
  <c r="O37"/>
  <c r="M37"/>
  <c r="K37"/>
  <c r="I37"/>
  <c r="G37"/>
  <c r="E37"/>
  <c r="O35"/>
  <c r="N35"/>
  <c r="M35"/>
  <c r="L35"/>
  <c r="K35"/>
  <c r="J35"/>
  <c r="I35"/>
  <c r="I30"/>
  <c r="H35"/>
  <c r="G35"/>
  <c r="F35"/>
  <c r="E35"/>
  <c r="O31"/>
  <c r="O30" s="1"/>
  <c r="M31"/>
  <c r="M30" s="1"/>
  <c r="L31"/>
  <c r="K31"/>
  <c r="E31"/>
  <c r="E30" s="1"/>
  <c r="O22"/>
  <c r="N22"/>
  <c r="N15"/>
  <c r="M22"/>
  <c r="L22"/>
  <c r="K22"/>
  <c r="J22"/>
  <c r="I22"/>
  <c r="H22"/>
  <c r="G22"/>
  <c r="F22"/>
  <c r="E22"/>
  <c r="C22" s="1"/>
  <c r="O19"/>
  <c r="M19"/>
  <c r="K19"/>
  <c r="I19"/>
  <c r="G19"/>
  <c r="E19"/>
  <c r="O16"/>
  <c r="M16"/>
  <c r="L16"/>
  <c r="L15"/>
  <c r="K16"/>
  <c r="J16"/>
  <c r="J15" s="1"/>
  <c r="I16"/>
  <c r="H16"/>
  <c r="H15" s="1"/>
  <c r="G16"/>
  <c r="F16"/>
  <c r="F15" s="1"/>
  <c r="E16"/>
  <c r="E15" s="1"/>
  <c r="O7"/>
  <c r="O6" s="1"/>
  <c r="N7"/>
  <c r="N6" s="1"/>
  <c r="M7"/>
  <c r="M6" s="1"/>
  <c r="L7"/>
  <c r="L6" s="1"/>
  <c r="K7"/>
  <c r="K6" s="1"/>
  <c r="J7"/>
  <c r="J6" s="1"/>
  <c r="I7"/>
  <c r="I6" s="1"/>
  <c r="H7"/>
  <c r="H6" s="1"/>
  <c r="G7"/>
  <c r="G6" s="1"/>
  <c r="F7"/>
  <c r="F6" s="1"/>
  <c r="E7"/>
  <c r="E6" s="1"/>
  <c r="D239"/>
  <c r="D237"/>
  <c r="C237"/>
  <c r="F42" i="10" s="1"/>
  <c r="G42" s="1"/>
  <c r="C292" i="12"/>
  <c r="C291"/>
  <c r="C290"/>
  <c r="C289"/>
  <c r="C285"/>
  <c r="C283"/>
  <c r="C281"/>
  <c r="C280"/>
  <c r="C277"/>
  <c r="C276"/>
  <c r="C275"/>
  <c r="C272"/>
  <c r="F53" i="10"/>
  <c r="G53" s="1"/>
  <c r="C271" i="12"/>
  <c r="C270"/>
  <c r="C267"/>
  <c r="C265"/>
  <c r="C262"/>
  <c r="F50" i="10"/>
  <c r="G50" s="1"/>
  <c r="C261" i="12"/>
  <c r="C256"/>
  <c r="C255"/>
  <c r="C252"/>
  <c r="C251"/>
  <c r="C249"/>
  <c r="C241"/>
  <c r="C238"/>
  <c r="C236"/>
  <c r="C234"/>
  <c r="C232"/>
  <c r="F39" i="10"/>
  <c r="G39" s="1"/>
  <c r="C230" i="12"/>
  <c r="C227"/>
  <c r="C224"/>
  <c r="F35" i="10"/>
  <c r="G35" s="1"/>
  <c r="C221" i="12"/>
  <c r="C219"/>
  <c r="C215"/>
  <c r="C213"/>
  <c r="C211"/>
  <c r="C207"/>
  <c r="C204"/>
  <c r="C201"/>
  <c r="C200"/>
  <c r="C199"/>
  <c r="C198"/>
  <c r="C197"/>
  <c r="C196"/>
  <c r="C195"/>
  <c r="C194"/>
  <c r="C193"/>
  <c r="C191"/>
  <c r="C190"/>
  <c r="C189"/>
  <c r="C188"/>
  <c r="C186"/>
  <c r="C185"/>
  <c r="C184"/>
  <c r="C183"/>
  <c r="C182"/>
  <c r="C178"/>
  <c r="C175"/>
  <c r="C174"/>
  <c r="C172"/>
  <c r="C168"/>
  <c r="C164"/>
  <c r="C163"/>
  <c r="C162"/>
  <c r="C161"/>
  <c r="C157"/>
  <c r="C156"/>
  <c r="C154"/>
  <c r="C153"/>
  <c r="C151"/>
  <c r="C150"/>
  <c r="C149"/>
  <c r="C147"/>
  <c r="C146"/>
  <c r="C145"/>
  <c r="C143"/>
  <c r="C142"/>
  <c r="C141"/>
  <c r="C140"/>
  <c r="C139"/>
  <c r="C138"/>
  <c r="C137"/>
  <c r="C136"/>
  <c r="C134"/>
  <c r="C131"/>
  <c r="C130"/>
  <c r="C129"/>
  <c r="C128"/>
  <c r="C127"/>
  <c r="C125"/>
  <c r="C124"/>
  <c r="C123"/>
  <c r="C122"/>
  <c r="C121"/>
  <c r="C120"/>
  <c r="C118"/>
  <c r="C117"/>
  <c r="C116"/>
  <c r="C115"/>
  <c r="C109"/>
  <c r="C108"/>
  <c r="C107"/>
  <c r="C105"/>
  <c r="C104"/>
  <c r="C103"/>
  <c r="C101"/>
  <c r="C100"/>
  <c r="C99"/>
  <c r="C96"/>
  <c r="C95"/>
  <c r="C94"/>
  <c r="C93"/>
  <c r="C92"/>
  <c r="C91"/>
  <c r="C88"/>
  <c r="C87"/>
  <c r="C84"/>
  <c r="C83"/>
  <c r="C82"/>
  <c r="C81"/>
  <c r="C78"/>
  <c r="F25" i="10"/>
  <c r="G25" s="1"/>
  <c r="C77" i="12"/>
  <c r="C76"/>
  <c r="C75"/>
  <c r="C74"/>
  <c r="C73"/>
  <c r="C70"/>
  <c r="C69"/>
  <c r="C68"/>
  <c r="C66"/>
  <c r="C52"/>
  <c r="F20" i="10"/>
  <c r="G20" s="1"/>
  <c r="C51" i="12"/>
  <c r="F19" i="10"/>
  <c r="G19" s="1"/>
  <c r="C50" i="12"/>
  <c r="F18" i="10"/>
  <c r="G18" s="1"/>
  <c r="C49" i="12"/>
  <c r="F17" i="10" s="1"/>
  <c r="G17" s="1"/>
  <c r="C48" i="12"/>
  <c r="F16" i="10" s="1"/>
  <c r="C39" i="12"/>
  <c r="C38"/>
  <c r="C36"/>
  <c r="C34"/>
  <c r="C29"/>
  <c r="F12" i="10" s="1"/>
  <c r="G12" s="1"/>
  <c r="C28" i="12"/>
  <c r="F11" i="10" s="1"/>
  <c r="G11" s="1"/>
  <c r="C27" i="12"/>
  <c r="F10" i="10"/>
  <c r="G10" s="1"/>
  <c r="C26" i="12"/>
  <c r="F9" i="10"/>
  <c r="G9" s="1"/>
  <c r="C25" i="12"/>
  <c r="C24"/>
  <c r="C23"/>
  <c r="C21"/>
  <c r="C20"/>
  <c r="C18"/>
  <c r="C14"/>
  <c r="C13"/>
  <c r="C12"/>
  <c r="C11"/>
  <c r="C10"/>
  <c r="C428" i="14"/>
  <c r="L428" s="1"/>
  <c r="F74" i="11" s="1"/>
  <c r="G74" s="1"/>
  <c r="K423" i="14"/>
  <c r="J423"/>
  <c r="I423"/>
  <c r="H423"/>
  <c r="G423"/>
  <c r="G398" s="1"/>
  <c r="D423"/>
  <c r="C423"/>
  <c r="L423" s="1"/>
  <c r="F72" i="11" s="1"/>
  <c r="G72" s="1"/>
  <c r="C420" i="14"/>
  <c r="C417"/>
  <c r="C408"/>
  <c r="L408" s="1"/>
  <c r="F69" i="11" s="1"/>
  <c r="G69" s="1"/>
  <c r="C399" i="14"/>
  <c r="L399" s="1"/>
  <c r="F68" i="11" s="1"/>
  <c r="G68" s="1"/>
  <c r="C394" i="14"/>
  <c r="L394"/>
  <c r="C388"/>
  <c r="C380"/>
  <c r="C381"/>
  <c r="C376"/>
  <c r="C373"/>
  <c r="L373"/>
  <c r="F64" i="11" s="1"/>
  <c r="G64" s="1"/>
  <c r="C363" i="14"/>
  <c r="C353"/>
  <c r="C336"/>
  <c r="C333"/>
  <c r="C329"/>
  <c r="L329" s="1"/>
  <c r="F57" i="11" s="1"/>
  <c r="G57" s="1"/>
  <c r="C320" i="14"/>
  <c r="C311"/>
  <c r="L311" s="1"/>
  <c r="F55" i="11" s="1"/>
  <c r="G55" s="1"/>
  <c r="C300" i="14"/>
  <c r="L300"/>
  <c r="F53" i="11" s="1"/>
  <c r="G53" s="1"/>
  <c r="C295" i="14"/>
  <c r="L295" s="1"/>
  <c r="F52" i="11" s="1"/>
  <c r="G52" s="1"/>
  <c r="C285" i="14"/>
  <c r="L285" s="1"/>
  <c r="F51" i="11" s="1"/>
  <c r="G51" s="1"/>
  <c r="C276" i="14"/>
  <c r="L276" s="1"/>
  <c r="F50" i="11" s="1"/>
  <c r="G50" s="1"/>
  <c r="C274" i="14"/>
  <c r="C267"/>
  <c r="K264"/>
  <c r="J264"/>
  <c r="I264"/>
  <c r="H264"/>
  <c r="G264"/>
  <c r="D264"/>
  <c r="D251" s="1"/>
  <c r="C264"/>
  <c r="L264"/>
  <c r="F47" i="11" s="1"/>
  <c r="G47" s="1"/>
  <c r="C252" i="14"/>
  <c r="J247"/>
  <c r="I247"/>
  <c r="H247"/>
  <c r="G247"/>
  <c r="D247"/>
  <c r="C247"/>
  <c r="L247" s="1"/>
  <c r="F43" i="11" s="1"/>
  <c r="G43" s="1"/>
  <c r="C241" i="14"/>
  <c r="C239"/>
  <c r="L239" s="1"/>
  <c r="F41" i="11" s="1"/>
  <c r="G41" s="1"/>
  <c r="C232" i="14"/>
  <c r="L232"/>
  <c r="F40" i="11" s="1"/>
  <c r="G40" s="1"/>
  <c r="C228" i="14"/>
  <c r="L228" s="1"/>
  <c r="F39" i="11" s="1"/>
  <c r="G39" s="1"/>
  <c r="C219" i="14"/>
  <c r="L219" s="1"/>
  <c r="F38" i="11" s="1"/>
  <c r="G38" s="1"/>
  <c r="C209" i="14"/>
  <c r="K203"/>
  <c r="J203"/>
  <c r="I203"/>
  <c r="H203"/>
  <c r="D203"/>
  <c r="C203"/>
  <c r="C193"/>
  <c r="C182"/>
  <c r="L182" s="1"/>
  <c r="F33" i="11" s="1"/>
  <c r="G33" s="1"/>
  <c r="C176" i="14"/>
  <c r="C166"/>
  <c r="L166" s="1"/>
  <c r="F31" i="11" s="1"/>
  <c r="G31" s="1"/>
  <c r="C158" i="14"/>
  <c r="L158"/>
  <c r="F30" i="11" s="1"/>
  <c r="G30" s="1"/>
  <c r="C148" i="14"/>
  <c r="L148" s="1"/>
  <c r="F29" i="11" s="1"/>
  <c r="G29" s="1"/>
  <c r="C138" i="14"/>
  <c r="C128"/>
  <c r="C118"/>
  <c r="C108"/>
  <c r="C93"/>
  <c r="L93"/>
  <c r="F22" i="11" s="1"/>
  <c r="G22" s="1"/>
  <c r="C37" i="14"/>
  <c r="L37" s="1"/>
  <c r="F12" i="11" s="1"/>
  <c r="G12" s="1"/>
  <c r="D288" i="12"/>
  <c r="D274"/>
  <c r="D273" s="1"/>
  <c r="C273" s="1"/>
  <c r="F54" i="10" s="1"/>
  <c r="G54" s="1"/>
  <c r="D269" i="12"/>
  <c r="D260"/>
  <c r="D259" s="1"/>
  <c r="D248"/>
  <c r="D244"/>
  <c r="D243" s="1"/>
  <c r="D235"/>
  <c r="D233"/>
  <c r="D222"/>
  <c r="C222" s="1"/>
  <c r="D220"/>
  <c r="D218"/>
  <c r="D216"/>
  <c r="D214"/>
  <c r="D210"/>
  <c r="D205"/>
  <c r="D202"/>
  <c r="D192"/>
  <c r="D187"/>
  <c r="D181"/>
  <c r="D180"/>
  <c r="D177"/>
  <c r="C177"/>
  <c r="D173"/>
  <c r="D169"/>
  <c r="D167"/>
  <c r="D160"/>
  <c r="D159" s="1"/>
  <c r="D152"/>
  <c r="D148"/>
  <c r="C148"/>
  <c r="D144"/>
  <c r="C144"/>
  <c r="D135"/>
  <c r="D126"/>
  <c r="D119"/>
  <c r="D114"/>
  <c r="D106"/>
  <c r="C106"/>
  <c r="D102"/>
  <c r="C102"/>
  <c r="D97"/>
  <c r="C97" s="1"/>
  <c r="D89"/>
  <c r="D85"/>
  <c r="C85"/>
  <c r="D80"/>
  <c r="D72"/>
  <c r="D67"/>
  <c r="D65"/>
  <c r="D59"/>
  <c r="D58"/>
  <c r="D55"/>
  <c r="D54"/>
  <c r="D47"/>
  <c r="D41"/>
  <c r="C41" s="1"/>
  <c r="D37"/>
  <c r="D35"/>
  <c r="C35" s="1"/>
  <c r="D19"/>
  <c r="D16"/>
  <c r="D7"/>
  <c r="D6" s="1"/>
  <c r="E67" i="11"/>
  <c r="E54"/>
  <c r="E44"/>
  <c r="E34"/>
  <c r="E24"/>
  <c r="E14"/>
  <c r="E59" i="10"/>
  <c r="E44"/>
  <c r="E38"/>
  <c r="E33"/>
  <c r="E29"/>
  <c r="E23"/>
  <c r="E21"/>
  <c r="E6"/>
  <c r="D253" i="12"/>
  <c r="D268"/>
  <c r="D228"/>
  <c r="D225"/>
  <c r="D166"/>
  <c r="C216"/>
  <c r="D380" i="14"/>
  <c r="C250" i="12"/>
  <c r="C246"/>
  <c r="C77" i="10" s="1"/>
  <c r="H244" i="12"/>
  <c r="H243" s="1"/>
  <c r="L244"/>
  <c r="L243" s="1"/>
  <c r="N244"/>
  <c r="N243" s="1"/>
  <c r="C223"/>
  <c r="F173"/>
  <c r="H173"/>
  <c r="J173"/>
  <c r="L173"/>
  <c r="N173"/>
  <c r="C173"/>
  <c r="C170"/>
  <c r="J160"/>
  <c r="J159" s="1"/>
  <c r="C165"/>
  <c r="F152"/>
  <c r="H152"/>
  <c r="J152"/>
  <c r="L152"/>
  <c r="N152"/>
  <c r="F126"/>
  <c r="H126"/>
  <c r="J126"/>
  <c r="L126"/>
  <c r="N126"/>
  <c r="C133"/>
  <c r="F89"/>
  <c r="H89"/>
  <c r="J89"/>
  <c r="L89"/>
  <c r="N89"/>
  <c r="C90"/>
  <c r="C71"/>
  <c r="F59"/>
  <c r="F58" s="1"/>
  <c r="F57" s="1"/>
  <c r="C40"/>
  <c r="D247"/>
  <c r="C11" i="34"/>
  <c r="E52"/>
  <c r="C259"/>
  <c r="L203" i="14"/>
  <c r="F36" i="11"/>
  <c r="G36" s="1"/>
  <c r="L346" i="14"/>
  <c r="F61" i="11"/>
  <c r="G61" s="1"/>
  <c r="I231" i="12"/>
  <c r="M380" i="14"/>
  <c r="N231" i="12"/>
  <c r="K251" i="14"/>
  <c r="L420"/>
  <c r="F71" i="11"/>
  <c r="G71" s="1"/>
  <c r="I398" i="14"/>
  <c r="H380"/>
  <c r="L381"/>
  <c r="L363"/>
  <c r="F63" i="11"/>
  <c r="G63" s="1"/>
  <c r="L336" i="14"/>
  <c r="F60" i="11" s="1"/>
  <c r="G60" s="1"/>
  <c r="L333" i="14"/>
  <c r="F59" i="11" s="1"/>
  <c r="L320" i="14"/>
  <c r="F56" i="11" s="1"/>
  <c r="G56" s="1"/>
  <c r="L274" i="14"/>
  <c r="F49" i="11"/>
  <c r="G49" s="1"/>
  <c r="L241" i="14"/>
  <c r="F42" i="11"/>
  <c r="G42" s="1"/>
  <c r="J192" i="14"/>
  <c r="J107"/>
  <c r="L128"/>
  <c r="F27" i="11" s="1"/>
  <c r="G27" s="1"/>
  <c r="L118" i="14"/>
  <c r="F26" i="11" s="1"/>
  <c r="G26" s="1"/>
  <c r="L108" i="14"/>
  <c r="F25" i="11" s="1"/>
  <c r="G25" s="1"/>
  <c r="L87" i="14"/>
  <c r="F21" i="11"/>
  <c r="G21" s="1"/>
  <c r="D42" i="14"/>
  <c r="H42"/>
  <c r="L16"/>
  <c r="F9" i="11" s="1"/>
  <c r="G9" s="1"/>
  <c r="L11" i="14"/>
  <c r="F8" i="11" s="1"/>
  <c r="G8" s="1"/>
  <c r="I263" i="12"/>
  <c r="C260"/>
  <c r="C44"/>
  <c r="G15"/>
  <c r="K15"/>
  <c r="D53"/>
  <c r="C152"/>
  <c r="M225"/>
  <c r="D287"/>
  <c r="C287" s="1"/>
  <c r="F60" i="10" s="1"/>
  <c r="C288" i="12"/>
  <c r="G253"/>
  <c r="D278"/>
  <c r="D286"/>
  <c r="C286" s="1"/>
  <c r="N278"/>
  <c r="L425" i="14"/>
  <c r="F73" i="11"/>
  <c r="G73" s="1"/>
  <c r="D398" i="14"/>
  <c r="H398"/>
  <c r="L417"/>
  <c r="F70" i="11"/>
  <c r="G70" s="1"/>
  <c r="F398" i="14"/>
  <c r="J398"/>
  <c r="C398"/>
  <c r="L398" s="1"/>
  <c r="E380"/>
  <c r="I380"/>
  <c r="L388"/>
  <c r="L376"/>
  <c r="F65" i="11" s="1"/>
  <c r="G65" s="1"/>
  <c r="K332" i="14"/>
  <c r="E332"/>
  <c r="G332"/>
  <c r="I332"/>
  <c r="L353"/>
  <c r="F62" i="11"/>
  <c r="G62" s="1"/>
  <c r="J332" i="14"/>
  <c r="C332"/>
  <c r="E310"/>
  <c r="G310"/>
  <c r="I310"/>
  <c r="K310"/>
  <c r="C310"/>
  <c r="F251"/>
  <c r="J251"/>
  <c r="L267"/>
  <c r="F48" i="11" s="1"/>
  <c r="G48" s="1"/>
  <c r="H251" i="14"/>
  <c r="G251"/>
  <c r="I251"/>
  <c r="L259"/>
  <c r="F46" i="11"/>
  <c r="G46" s="1"/>
  <c r="E251" i="14"/>
  <c r="C251"/>
  <c r="L251" s="1"/>
  <c r="H192"/>
  <c r="E192"/>
  <c r="I192"/>
  <c r="K192"/>
  <c r="G192"/>
  <c r="L209"/>
  <c r="F37" i="11" s="1"/>
  <c r="G37" s="1"/>
  <c r="F192" i="14"/>
  <c r="L193"/>
  <c r="F35" i="11"/>
  <c r="G35" s="1"/>
  <c r="L176" i="14"/>
  <c r="F32" i="11"/>
  <c r="G32" s="1"/>
  <c r="L138" i="14"/>
  <c r="F28" i="11" s="1"/>
  <c r="J42" i="14"/>
  <c r="C42"/>
  <c r="L84"/>
  <c r="F20" i="11" s="1"/>
  <c r="G20" s="1"/>
  <c r="G42" i="14"/>
  <c r="I42"/>
  <c r="K42"/>
  <c r="E42"/>
  <c r="L66"/>
  <c r="F18" i="11" s="1"/>
  <c r="G18" s="1"/>
  <c r="L52" i="14"/>
  <c r="F16" i="11"/>
  <c r="G16" s="1"/>
  <c r="L39" i="14"/>
  <c r="F13" i="11"/>
  <c r="G13" s="1"/>
  <c r="L30" i="14"/>
  <c r="F11" i="11" s="1"/>
  <c r="G11" s="1"/>
  <c r="H5" i="14"/>
  <c r="H430" s="1"/>
  <c r="C92" i="11" s="1"/>
  <c r="J5" i="14"/>
  <c r="E5"/>
  <c r="G5"/>
  <c r="K5"/>
  <c r="C5"/>
  <c r="I5"/>
  <c r="I430"/>
  <c r="D310" i="34"/>
  <c r="N5"/>
  <c r="C284" i="12"/>
  <c r="F58" i="10"/>
  <c r="G58" s="1"/>
  <c r="F278" i="12"/>
  <c r="H278"/>
  <c r="J278"/>
  <c r="L278"/>
  <c r="C282"/>
  <c r="F57" i="10"/>
  <c r="G57" s="1"/>
  <c r="C274" i="12"/>
  <c r="C268"/>
  <c r="F52" i="10" s="1"/>
  <c r="G52" s="1"/>
  <c r="C269" i="12"/>
  <c r="C266"/>
  <c r="J263"/>
  <c r="L263"/>
  <c r="C264"/>
  <c r="C254"/>
  <c r="C248"/>
  <c r="C244"/>
  <c r="C239"/>
  <c r="F43" i="10" s="1"/>
  <c r="G43" s="1"/>
  <c r="H231" i="12"/>
  <c r="M231"/>
  <c r="O231"/>
  <c r="G231"/>
  <c r="C235"/>
  <c r="F41" i="10" s="1"/>
  <c r="G41" s="1"/>
  <c r="C233" i="12"/>
  <c r="F40" i="10"/>
  <c r="G40" s="1"/>
  <c r="D231" i="12"/>
  <c r="C229"/>
  <c r="C225"/>
  <c r="F36" i="10"/>
  <c r="G36" s="1"/>
  <c r="D209" i="12"/>
  <c r="D208"/>
  <c r="E209"/>
  <c r="E208"/>
  <c r="C220"/>
  <c r="C218"/>
  <c r="O209"/>
  <c r="O208"/>
  <c r="M209"/>
  <c r="M208"/>
  <c r="L209"/>
  <c r="K209"/>
  <c r="K208"/>
  <c r="I209"/>
  <c r="I208"/>
  <c r="G209"/>
  <c r="G208"/>
  <c r="C214"/>
  <c r="F209"/>
  <c r="F208" s="1"/>
  <c r="H209"/>
  <c r="H208" s="1"/>
  <c r="C210"/>
  <c r="J209"/>
  <c r="J208"/>
  <c r="C206"/>
  <c r="D179"/>
  <c r="K179"/>
  <c r="C203"/>
  <c r="O179"/>
  <c r="I180"/>
  <c r="J180"/>
  <c r="J179"/>
  <c r="L180"/>
  <c r="L179"/>
  <c r="C192"/>
  <c r="F180"/>
  <c r="F179" s="1"/>
  <c r="C187"/>
  <c r="N180"/>
  <c r="H180"/>
  <c r="H179"/>
  <c r="C181"/>
  <c r="K166"/>
  <c r="G166"/>
  <c r="E166"/>
  <c r="M166"/>
  <c r="C171"/>
  <c r="H166"/>
  <c r="F166"/>
  <c r="I166"/>
  <c r="J166"/>
  <c r="C169"/>
  <c r="N166"/>
  <c r="C167"/>
  <c r="C160"/>
  <c r="C135"/>
  <c r="C126"/>
  <c r="D79"/>
  <c r="C119"/>
  <c r="O79"/>
  <c r="E79"/>
  <c r="C114"/>
  <c r="I79"/>
  <c r="K79"/>
  <c r="K57" s="1"/>
  <c r="M79"/>
  <c r="G79"/>
  <c r="H79"/>
  <c r="C89"/>
  <c r="L79"/>
  <c r="J79"/>
  <c r="J57"/>
  <c r="F79"/>
  <c r="D57"/>
  <c r="C80"/>
  <c r="N79"/>
  <c r="C72"/>
  <c r="C67"/>
  <c r="E58"/>
  <c r="H58"/>
  <c r="I58"/>
  <c r="M58"/>
  <c r="N58"/>
  <c r="L58"/>
  <c r="C65"/>
  <c r="G58"/>
  <c r="O57"/>
  <c r="C59"/>
  <c r="C55"/>
  <c r="C53"/>
  <c r="C54"/>
  <c r="F22" i="10"/>
  <c r="G22" s="1"/>
  <c r="C47" i="12"/>
  <c r="C43"/>
  <c r="F14" i="10" s="1"/>
  <c r="G14" s="1"/>
  <c r="F30" i="12"/>
  <c r="G30"/>
  <c r="H30"/>
  <c r="C37"/>
  <c r="K30"/>
  <c r="K5" s="1"/>
  <c r="L30"/>
  <c r="D30"/>
  <c r="J30"/>
  <c r="J5" s="1"/>
  <c r="C33"/>
  <c r="N30"/>
  <c r="N5"/>
  <c r="C31"/>
  <c r="M15"/>
  <c r="O15"/>
  <c r="O5"/>
  <c r="C19"/>
  <c r="I15"/>
  <c r="I5" s="1"/>
  <c r="D15"/>
  <c r="H5"/>
  <c r="G5"/>
  <c r="F5"/>
  <c r="E5"/>
  <c r="C16"/>
  <c r="L5"/>
  <c r="M5"/>
  <c r="C7"/>
  <c r="C6"/>
  <c r="F7" i="10"/>
  <c r="G7" s="1"/>
  <c r="F430" i="14"/>
  <c r="L332"/>
  <c r="J430"/>
  <c r="C89" i="11"/>
  <c r="L310" i="14"/>
  <c r="E430"/>
  <c r="G430"/>
  <c r="L42"/>
  <c r="K430"/>
  <c r="C93" i="11"/>
  <c r="F55" i="10"/>
  <c r="G55" s="1"/>
  <c r="C209" i="12"/>
  <c r="F34" i="10" s="1"/>
  <c r="G34" s="1"/>
  <c r="C208" i="12"/>
  <c r="C180"/>
  <c r="F30" i="10"/>
  <c r="C179" i="12"/>
  <c r="C166"/>
  <c r="F28" i="10" s="1"/>
  <c r="G28" s="1"/>
  <c r="H57" i="12"/>
  <c r="E57"/>
  <c r="I57"/>
  <c r="M57"/>
  <c r="L57"/>
  <c r="G57"/>
  <c r="C79"/>
  <c r="F26" i="10"/>
  <c r="G26" s="1"/>
  <c r="N57" i="12"/>
  <c r="C58"/>
  <c r="F24" i="10" s="1"/>
  <c r="G24" s="1"/>
  <c r="C30" i="12"/>
  <c r="F13" i="10" s="1"/>
  <c r="G13" s="1"/>
  <c r="D5" i="12"/>
  <c r="C15"/>
  <c r="F8" i="10"/>
  <c r="G8" s="1"/>
  <c r="C57" i="12"/>
  <c r="E61" i="10"/>
  <c r="F21"/>
  <c r="G21" s="1"/>
  <c r="F15"/>
  <c r="G15" s="1"/>
  <c r="G30"/>
  <c r="G16"/>
  <c r="C66" i="34"/>
  <c r="I107"/>
  <c r="C182"/>
  <c r="F192"/>
  <c r="J192"/>
  <c r="N192"/>
  <c r="C228"/>
  <c r="C247"/>
  <c r="M251"/>
  <c r="L251"/>
  <c r="C39"/>
  <c r="G42"/>
  <c r="K42"/>
  <c r="C84"/>
  <c r="J107"/>
  <c r="N107"/>
  <c r="F107"/>
  <c r="E251"/>
  <c r="C285"/>
  <c r="C381"/>
  <c r="I5"/>
  <c r="G192"/>
  <c r="J251"/>
  <c r="C329"/>
  <c r="I398"/>
  <c r="M398"/>
  <c r="C16"/>
  <c r="L5"/>
  <c r="C52"/>
  <c r="F42"/>
  <c r="C148"/>
  <c r="C203"/>
  <c r="C239"/>
  <c r="O251"/>
  <c r="F310"/>
  <c r="H310"/>
  <c r="E310"/>
  <c r="L332"/>
  <c r="G380"/>
  <c r="K380"/>
  <c r="J380"/>
  <c r="E5"/>
  <c r="C388"/>
  <c r="C193"/>
  <c r="C108"/>
  <c r="H5"/>
  <c r="G5"/>
  <c r="H42"/>
  <c r="M42"/>
  <c r="D107"/>
  <c r="K107"/>
  <c r="O107"/>
  <c r="C209"/>
  <c r="K192"/>
  <c r="I251"/>
  <c r="C264"/>
  <c r="C295"/>
  <c r="O332"/>
  <c r="E332"/>
  <c r="H332"/>
  <c r="L398"/>
  <c r="D398"/>
  <c r="D5" i="14"/>
  <c r="L252"/>
  <c r="F45" i="11" s="1"/>
  <c r="G45" s="1"/>
  <c r="D192" i="14"/>
  <c r="F14" i="11"/>
  <c r="G14" s="1"/>
  <c r="G59"/>
  <c r="D430" i="14"/>
  <c r="C91" i="11" s="1"/>
  <c r="F43" i="24"/>
  <c r="F132"/>
  <c r="F89"/>
  <c r="F4"/>
  <c r="F147"/>
  <c r="E26" i="38"/>
  <c r="CV8" i="32"/>
  <c r="AQ30"/>
  <c r="F67" i="11" l="1"/>
  <c r="F54"/>
  <c r="G54" s="1"/>
  <c r="F58"/>
  <c r="G58" s="1"/>
  <c r="F38" i="10"/>
  <c r="C78"/>
  <c r="C252" i="34"/>
  <c r="E107"/>
  <c r="F34" i="11"/>
  <c r="G34" s="1"/>
  <c r="C82"/>
  <c r="C192" i="14"/>
  <c r="L192" s="1"/>
  <c r="C107"/>
  <c r="L107" s="1"/>
  <c r="G28" i="11"/>
  <c r="F24"/>
  <c r="G24" s="1"/>
  <c r="C56" i="34"/>
  <c r="C310"/>
  <c r="C311"/>
  <c r="G251"/>
  <c r="G430" s="1"/>
  <c r="D192"/>
  <c r="C192" s="1"/>
  <c r="C219"/>
  <c r="C176"/>
  <c r="C166"/>
  <c r="K5"/>
  <c r="C138"/>
  <c r="L107"/>
  <c r="C128"/>
  <c r="O430"/>
  <c r="M107"/>
  <c r="I430"/>
  <c r="G107"/>
  <c r="L5" i="14"/>
  <c r="C97" i="34"/>
  <c r="L42"/>
  <c r="L430" s="1"/>
  <c r="D42"/>
  <c r="C76"/>
  <c r="F430"/>
  <c r="K430"/>
  <c r="D251"/>
  <c r="C251" s="1"/>
  <c r="D380"/>
  <c r="E42"/>
  <c r="E430" s="1"/>
  <c r="M5"/>
  <c r="N42"/>
  <c r="C241"/>
  <c r="D332"/>
  <c r="C332" s="1"/>
  <c r="C363"/>
  <c r="M380"/>
  <c r="C399"/>
  <c r="H398"/>
  <c r="J398"/>
  <c r="J430" s="1"/>
  <c r="N398"/>
  <c r="C6"/>
  <c r="C5"/>
  <c r="CV23" i="32"/>
  <c r="CV22"/>
  <c r="CV9"/>
  <c r="BO30"/>
  <c r="CV30"/>
  <c r="C259" i="12"/>
  <c r="F49" i="10" s="1"/>
  <c r="G49" s="1"/>
  <c r="O258" i="12"/>
  <c r="H258"/>
  <c r="F258"/>
  <c r="L258"/>
  <c r="J258"/>
  <c r="M293"/>
  <c r="O293"/>
  <c r="G258"/>
  <c r="E258"/>
  <c r="E293" s="1"/>
  <c r="K258"/>
  <c r="I258"/>
  <c r="L242"/>
  <c r="L293" s="1"/>
  <c r="G242"/>
  <c r="G293" s="1"/>
  <c r="K242"/>
  <c r="K293" s="1"/>
  <c r="J293"/>
  <c r="N242"/>
  <c r="N293" s="1"/>
  <c r="H242"/>
  <c r="H293" s="1"/>
  <c r="J242"/>
  <c r="I242"/>
  <c r="I293" s="1"/>
  <c r="C231"/>
  <c r="E75" i="11"/>
  <c r="C5" i="12"/>
  <c r="C76" i="10"/>
  <c r="F46"/>
  <c r="G46" s="1"/>
  <c r="D258" i="12"/>
  <c r="C258" s="1"/>
  <c r="C263"/>
  <c r="F51" i="10" s="1"/>
  <c r="F6"/>
  <c r="G6" s="1"/>
  <c r="F242" i="12"/>
  <c r="F293" s="1"/>
  <c r="C202"/>
  <c r="F31" i="10" s="1"/>
  <c r="G31" s="1"/>
  <c r="G60"/>
  <c r="F59"/>
  <c r="C243" i="12"/>
  <c r="F45" i="10" s="1"/>
  <c r="D242" i="12"/>
  <c r="F29" i="10"/>
  <c r="G29" s="1"/>
  <c r="C159" i="12"/>
  <c r="F27" i="10" s="1"/>
  <c r="G27" s="1"/>
  <c r="C253" i="12"/>
  <c r="F47" i="10" s="1"/>
  <c r="G47" s="1"/>
  <c r="C278" i="12"/>
  <c r="F44" i="11"/>
  <c r="F23" i="10"/>
  <c r="F33"/>
  <c r="G33" s="1"/>
  <c r="G66" i="11"/>
  <c r="G67" l="1"/>
  <c r="C81"/>
  <c r="G38" i="10"/>
  <c r="C75"/>
  <c r="C107" i="34"/>
  <c r="L430" i="14"/>
  <c r="C430"/>
  <c r="C88" i="11" s="1"/>
  <c r="C94" s="1"/>
  <c r="D89" s="1"/>
  <c r="C42" i="34"/>
  <c r="C398"/>
  <c r="M430"/>
  <c r="C380"/>
  <c r="H430"/>
  <c r="D430"/>
  <c r="N430"/>
  <c r="F44" i="10"/>
  <c r="G45"/>
  <c r="G51"/>
  <c r="F48"/>
  <c r="G48" s="1"/>
  <c r="C242" i="12"/>
  <c r="D293"/>
  <c r="C293" s="1"/>
  <c r="C74" i="10"/>
  <c r="C69"/>
  <c r="G59"/>
  <c r="G23"/>
  <c r="C80" i="11"/>
  <c r="G44"/>
  <c r="C67" i="10"/>
  <c r="D88" i="11" l="1"/>
  <c r="D92"/>
  <c r="D90"/>
  <c r="D93"/>
  <c r="D91"/>
  <c r="C430" i="34"/>
  <c r="C73" i="10"/>
  <c r="C68"/>
  <c r="C70" s="1"/>
  <c r="G44"/>
  <c r="F61"/>
  <c r="G61" s="1"/>
  <c r="C79"/>
  <c r="D94" i="11" l="1"/>
  <c r="D78" i="10"/>
  <c r="D77"/>
  <c r="D76"/>
  <c r="D74"/>
  <c r="D75"/>
  <c r="D68"/>
  <c r="D69"/>
  <c r="D73"/>
  <c r="D67"/>
  <c r="D70" l="1"/>
  <c r="D79"/>
  <c r="F6" i="11"/>
  <c r="F75" s="1"/>
  <c r="G75" s="1"/>
  <c r="G7"/>
  <c r="G6" l="1"/>
  <c r="C79"/>
  <c r="C84" l="1"/>
  <c r="D81" l="1"/>
  <c r="D83"/>
  <c r="D82"/>
  <c r="D80"/>
  <c r="D79"/>
  <c r="D84" l="1"/>
</calcChain>
</file>

<file path=xl/comments1.xml><?xml version="1.0" encoding="utf-8"?>
<comments xmlns="http://schemas.openxmlformats.org/spreadsheetml/2006/main">
  <authors>
    <author>laura.uribe</author>
  </authors>
  <commentList>
    <comment ref="A1" author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5"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9"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11"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authors>
    <author>laura.uribe</author>
  </authors>
  <commentList>
    <comment ref="B1" author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B5" authorId="0">
      <text>
        <r>
          <rPr>
            <sz val="10"/>
            <color indexed="81"/>
            <rFont val="Tahoma"/>
            <family val="2"/>
          </rPr>
          <t xml:space="preserve">1. Eficacia
2. Eficiencia
3. Calidad
4. Economía
</t>
        </r>
      </text>
    </comment>
    <comment ref="I5" authorId="0">
      <text>
        <r>
          <rPr>
            <sz val="10"/>
            <color indexed="81"/>
            <rFont val="Tahoma"/>
            <family val="2"/>
          </rPr>
          <t>Qué se pretende medir del objetivo al que está asociado.
Ayuda a entender la utilidad, finalidad o uso del indicador. 
Utilizar términos sencillos
En la definición qué se pretende medir.</t>
        </r>
      </text>
    </comment>
    <comment ref="U5" authorId="0">
      <text>
        <r>
          <rPr>
            <b/>
            <sz val="10"/>
            <color indexed="81"/>
            <rFont val="Tahoma"/>
            <family val="2"/>
          </rPr>
          <t>Forma en que se relacionan las variables establecidad para el indicador.
Utilizar símbolos matemáticos no palabras para la expresiones aritméticas.
 El nombre del indicador no debe reflejar una acción.</t>
        </r>
      </text>
    </comment>
    <comment ref="AF5" authorId="0">
      <text>
        <r>
          <rPr>
            <b/>
            <sz val="10"/>
            <color indexed="81"/>
            <rFont val="Tahoma"/>
            <family val="2"/>
          </rPr>
          <t>Hace referencia a la dirección que debe tener el comportamiento del indicador, para identificar si es positivo o negativo y puede tener sentido descendente o ascendente.</t>
        </r>
        <r>
          <rPr>
            <sz val="10"/>
            <color indexed="81"/>
            <rFont val="Tahoma"/>
            <family val="2"/>
          </rPr>
          <t xml:space="preserve">
</t>
        </r>
      </text>
    </comment>
    <comment ref="AM5" authorId="0">
      <text>
        <r>
          <rPr>
            <b/>
            <sz val="10"/>
            <color indexed="81"/>
            <rFont val="Tahoma"/>
            <family val="2"/>
          </rPr>
          <t>Periodicidad en el tiempo con que se realiza la medición del indicador</t>
        </r>
        <r>
          <rPr>
            <sz val="10"/>
            <color indexed="81"/>
            <rFont val="Tahoma"/>
            <family val="2"/>
          </rPr>
          <t xml:space="preserve">
</t>
        </r>
      </text>
    </comment>
    <comment ref="AT5" authorId="0">
      <text>
        <r>
          <rPr>
            <b/>
            <sz val="10"/>
            <color indexed="81"/>
            <rFont val="Tahoma"/>
            <family val="2"/>
          </rPr>
          <t>Forma en que se quiere expresar el resultado de la medición al aplicar el indicador.</t>
        </r>
        <r>
          <rPr>
            <sz val="10"/>
            <color indexed="81"/>
            <rFont val="Tahoma"/>
            <family val="2"/>
          </rPr>
          <t xml:space="preserve">
</t>
        </r>
      </text>
    </comment>
    <comment ref="CD5" author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CD6" author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CM6" authorId="0">
      <text>
        <r>
          <rPr>
            <b/>
            <sz val="10"/>
            <color indexed="81"/>
            <rFont val="Tahoma"/>
            <family val="2"/>
          </rPr>
          <t>CON RIESGO</t>
        </r>
        <r>
          <rPr>
            <sz val="10"/>
            <color indexed="81"/>
            <rFont val="Tahoma"/>
            <family val="2"/>
          </rPr>
          <t xml:space="preserve">
</t>
        </r>
      </text>
    </comment>
    <comment ref="CV6" authorId="0">
      <text>
        <r>
          <rPr>
            <sz val="10"/>
            <color indexed="81"/>
            <rFont val="Tahoma"/>
            <family val="2"/>
          </rPr>
          <t xml:space="preserve">
</t>
        </r>
        <r>
          <rPr>
            <b/>
            <sz val="10"/>
            <color indexed="81"/>
            <rFont val="Tahoma"/>
            <family val="2"/>
          </rPr>
          <t>CRÍTICO</t>
        </r>
        <r>
          <rPr>
            <sz val="10"/>
            <color indexed="81"/>
            <rFont val="Tahoma"/>
            <family val="2"/>
          </rPr>
          <t xml:space="preserve">
</t>
        </r>
      </text>
    </comment>
  </commentList>
</comments>
</file>

<file path=xl/comments4.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9" authorId="1">
      <text>
        <r>
          <rPr>
            <b/>
            <sz val="9"/>
            <color indexed="81"/>
            <rFont val="Tahoma"/>
            <family val="2"/>
          </rPr>
          <t xml:space="preserve">De la Matriz de Indicadores de Resultados (MIR)
</t>
        </r>
        <r>
          <rPr>
            <sz val="9"/>
            <color indexed="81"/>
            <rFont val="Tahoma"/>
            <family val="2"/>
          </rPr>
          <t xml:space="preserve">
</t>
        </r>
      </text>
    </comment>
    <comment ref="AM9" authorId="1">
      <text>
        <r>
          <rPr>
            <b/>
            <sz val="9"/>
            <color indexed="81"/>
            <rFont val="Tahoma"/>
            <family val="2"/>
          </rPr>
          <t>Indica el propósito directo que se pretende alcanzar (Propósitos de la MIR)</t>
        </r>
        <r>
          <rPr>
            <sz val="9"/>
            <color indexed="81"/>
            <rFont val="Tahoma"/>
            <family val="2"/>
          </rPr>
          <t xml:space="preserve">
</t>
        </r>
      </text>
    </comment>
    <comment ref="AM13" authorId="1">
      <text>
        <r>
          <rPr>
            <b/>
            <sz val="9"/>
            <color indexed="81"/>
            <rFont val="Tahoma"/>
            <family val="2"/>
          </rPr>
          <t xml:space="preserve">Fuente de información para el cálcul los Indicadores de la (MIR)
</t>
        </r>
        <r>
          <rPr>
            <sz val="9"/>
            <color indexed="81"/>
            <rFont val="Tahoma"/>
            <family val="2"/>
          </rPr>
          <t xml:space="preserve">
 </t>
        </r>
      </text>
    </comment>
  </commentList>
</comments>
</file>

<file path=xl/comments5.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text>
        <r>
          <rPr>
            <b/>
            <sz val="12"/>
            <color indexed="81"/>
            <rFont val="Arial"/>
            <family val="2"/>
          </rPr>
          <t>Son las establecidas en Ley a cargo de las personas físicas y morales que se beneficien de manera directa por obras públicas. (CONAC)</t>
        </r>
      </text>
    </comment>
    <comment ref="B23"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text>
        <r>
          <rPr>
            <b/>
            <sz val="12"/>
            <color indexed="81"/>
            <rFont val="Arial"/>
            <family val="2"/>
          </rPr>
          <t>Comprende el importe de los otros ingresos y beneficios que se derivan de transacciones y eventos inusuales, que son propios del objeto del ente público</t>
        </r>
      </text>
    </comment>
    <comment ref="B59"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text>
        <r>
          <rPr>
            <b/>
            <sz val="8"/>
            <color indexed="81"/>
            <rFont val="Tahoma"/>
            <family val="2"/>
          </rPr>
          <t>Comprende el importe de los ingresos correspondientes a las contribuciones, productos, aprovechamientos, así como la venta de bienes y servicios.</t>
        </r>
      </text>
    </comment>
    <comment ref="B68" authorId="1">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text>
        <r>
          <rPr>
            <b/>
            <sz val="8"/>
            <color indexed="81"/>
            <rFont val="Tahoma"/>
            <family val="2"/>
          </rPr>
          <t>Comprende el importe de los otros ingresos y beneficios que se derivan de transacciones y eventos inusuales, que no son propios del objeto del ente público.</t>
        </r>
      </text>
    </comment>
    <comment ref="B73" author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6.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text>
        <r>
          <rPr>
            <sz val="10"/>
            <color indexed="81"/>
            <rFont val="Tahoma"/>
            <family val="2"/>
          </rPr>
          <t xml:space="preserve">Comprende la amortización de la deuda adquirida y disminución de pasivos con el sector privado, público y externo
</t>
        </r>
      </text>
    </comment>
    <comment ref="B82" authorId="0">
      <text>
        <r>
          <rPr>
            <sz val="10"/>
            <color indexed="81"/>
            <rFont val="Tahoma"/>
            <family val="2"/>
          </rPr>
          <t xml:space="preserve">Comprende la amortización de la deuda adquirida y disminución de pasivos con el sector privado, público y externo
</t>
        </r>
      </text>
    </comment>
    <comment ref="B83" authorId="0">
      <text>
        <r>
          <rPr>
            <sz val="10"/>
            <color indexed="81"/>
            <rFont val="Tahoma"/>
            <family val="2"/>
          </rPr>
          <t xml:space="preserve">Comprende la amortización de la deuda adquirida y disminución de pasivos con el sector privado, público y externo
</t>
        </r>
      </text>
    </comment>
    <comment ref="A85" author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text>
        <r>
          <rPr>
            <sz val="10"/>
            <color indexed="81"/>
            <rFont val="Tahoma"/>
            <family val="2"/>
          </rPr>
          <t>Son los recursos provenientes de obligaciones contraídas con acreedores nacionales y pagaderos en el interior del país en moneda nacional</t>
        </r>
      </text>
    </comment>
    <comment ref="B89"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text>
        <r>
          <rPr>
            <sz val="10"/>
            <color indexed="81"/>
            <rFont val="Tahoma"/>
            <family val="2"/>
          </rPr>
          <t xml:space="preserve">Son los recursos provenientes del sector privado, de fondos internacionales y otros no comprendidos en numerales anteriores
</t>
        </r>
      </text>
    </comment>
    <comment ref="B93" authorId="0">
      <text>
        <r>
          <rPr>
            <sz val="10"/>
            <color indexed="81"/>
            <rFont val="Tahoma"/>
            <family val="2"/>
          </rPr>
          <t xml:space="preserve">Son los recursos provenientes del sector privado, de fondos internacionales y otros no comprendidos en numerales anteriores
</t>
        </r>
      </text>
    </comment>
  </commentList>
</comments>
</file>

<file path=xl/comments7.xml><?xml version="1.0" encoding="utf-8"?>
<comments xmlns="http://schemas.openxmlformats.org/spreadsheetml/2006/main">
  <authors>
    <author>laura.uribe</author>
    <author>manuel.fonseca</author>
    <author>Pedro Fabián Monarrez Mercado</author>
    <author>pedro.monarrez</author>
  </authors>
  <commentList>
    <comment ref="A3" authorId="0">
      <text>
        <r>
          <rPr>
            <sz val="10"/>
            <color indexed="81"/>
            <rFont val="Tahoma"/>
            <family val="2"/>
          </rPr>
          <t xml:space="preserve">CRI: Clasificador por Rubro de Ingresos
LI: Ley de Ingresos Municipal
</t>
        </r>
      </text>
    </comment>
    <comment ref="B3" author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5"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text>
        <r>
          <rPr>
            <b/>
            <sz val="12"/>
            <color indexed="81"/>
            <rFont val="Arial"/>
            <family val="2"/>
          </rPr>
          <t>Importe del impuesto por la trasmisión de dominio, de la propiedad o de los derechos de copropiedad sobre bienes inmuebles, tales como terrenos rústicos o urbanos.</t>
        </r>
      </text>
    </comment>
    <comment ref="B22"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text>
        <r>
          <rPr>
            <b/>
            <sz val="12"/>
            <color indexed="81"/>
            <rFont val="Arial"/>
            <family val="2"/>
          </rPr>
          <t>Importe de la indemnización causada por la falta de pago oportuno de los ingresos señalados en el título de impuestos de la ley de ingresos.</t>
        </r>
      </text>
    </comment>
    <comment ref="B32" authorId="2">
      <text>
        <r>
          <rPr>
            <b/>
            <sz val="12"/>
            <color indexed="81"/>
            <rFont val="Arial"/>
            <family val="2"/>
          </rPr>
          <t>Importe de la indemnización causada por la falta de pago oportuno en la fecha o dentro del plazo señalado en la ley de ingresos en el título de impuestos.</t>
        </r>
      </text>
    </comment>
    <comment ref="B33"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text>
        <r>
          <rPr>
            <b/>
            <sz val="12"/>
            <color indexed="81"/>
            <rFont val="Arial"/>
            <family val="2"/>
          </rPr>
          <t>Importe de los ingresos por concepto de intereses derivados de créditos fiscales no pagados y convenidos a pagar en un plazo determinado o en parcialidades.</t>
        </r>
      </text>
    </comment>
    <comment ref="B37"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text>
        <r>
          <rPr>
            <b/>
            <sz val="12"/>
            <color indexed="81"/>
            <rFont val="Arial"/>
            <family val="2"/>
          </rPr>
          <t>Importe de otros ingresos que obtiene el municipio por concepto de accesorios de los impuestos y no están considerados en los rubros anteriores.</t>
        </r>
      </text>
    </comment>
    <comment ref="B42" authorId="2">
      <text>
        <r>
          <rPr>
            <b/>
            <sz val="12"/>
            <color indexed="81"/>
            <rFont val="Arial"/>
            <family val="2"/>
          </rPr>
          <t>Importe del ingreso obtenido, otros accesorios que no se encuentren contemplados  en los conceptos anteriores.</t>
        </r>
      </text>
    </comment>
    <comment ref="B43"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text>
        <r>
          <rPr>
            <b/>
            <sz val="12"/>
            <color indexed="81"/>
            <rFont val="Arial"/>
            <family val="2"/>
          </rPr>
          <t>Importe del ingreso que percibe la entidad pública por los impuestos extraordinarios sobre las fuentes impositivas que determine las leyes fiscales.</t>
        </r>
      </text>
    </comment>
    <comment ref="B45"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text>
        <r>
          <rPr>
            <b/>
            <sz val="12"/>
            <color indexed="81"/>
            <rFont val="Arial"/>
            <family val="2"/>
          </rPr>
          <t xml:space="preserve">Importe de los ingresos para fondos de vivienda.
</t>
        </r>
      </text>
    </comment>
    <comment ref="B49" authorId="3">
      <text>
        <r>
          <rPr>
            <b/>
            <sz val="12"/>
            <color indexed="81"/>
            <rFont val="Arial"/>
            <family val="2"/>
          </rPr>
          <t xml:space="preserve">Importe de los ingresos por las cuotas para el seguro social.
</t>
        </r>
      </text>
    </comment>
    <comment ref="B50" authorId="3">
      <text>
        <r>
          <rPr>
            <b/>
            <sz val="12"/>
            <color indexed="81"/>
            <rFont val="Arial"/>
            <family val="2"/>
          </rPr>
          <t xml:space="preserve">Importe de los ingresos para fondos del  ahorro para el retiro.
</t>
        </r>
      </text>
    </comment>
    <comment ref="B51"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text>
        <r>
          <rPr>
            <b/>
            <sz val="12"/>
            <color indexed="81"/>
            <rFont val="Arial"/>
            <family val="2"/>
          </rPr>
          <t>Son las establecidas en Ley a cargo de las personas físicas y morales que se beneficien de manera directa por obras públicas. (CONAC)</t>
        </r>
      </text>
    </comment>
    <comment ref="B54" authorId="3">
      <text>
        <r>
          <rPr>
            <b/>
            <sz val="12"/>
            <color indexed="81"/>
            <rFont val="Arial"/>
            <family val="2"/>
          </rPr>
          <t>Importe de los ingresos establecidos en Ley a cargo de las personas físicas y morales que se beneficien de manera directa por obras públicas.</t>
        </r>
      </text>
    </comment>
    <comment ref="B55" authorId="2">
      <text>
        <r>
          <rPr>
            <b/>
            <sz val="12"/>
            <color indexed="81"/>
            <rFont val="Arial"/>
            <family val="2"/>
          </rPr>
          <t>Importe de los ingresos derivados  de contribuciones de mejoras sobre el incremento de valor o mejoría a la propiedad raíz  ante la realización de una obra pública.</t>
        </r>
      </text>
    </comment>
    <comment ref="B56" authorId="2">
      <text>
        <r>
          <rPr>
            <b/>
            <sz val="12"/>
            <color indexed="81"/>
            <rFont val="Arial"/>
            <family val="2"/>
          </rPr>
          <t>Son las establecidas en Ley a cargo de las personas físicas y morales que se beneficien de manera directa por obras públicas. (CONAC)</t>
        </r>
      </text>
    </comment>
    <comment ref="B57"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text>
        <r>
          <rPr>
            <b/>
            <sz val="12"/>
            <color indexed="81"/>
            <rFont val="Arial"/>
            <family val="2"/>
          </rPr>
          <t>Importe de los ingresos que obtiene el municipio por la solicitud en uso a perpetuidad o temporal lotes en los cementerios municipales de dominio público.</t>
        </r>
      </text>
    </comment>
    <comment ref="B68"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text>
        <r>
          <rPr>
            <b/>
            <sz val="12"/>
            <color indexed="81"/>
            <rFont val="Arial"/>
            <family val="2"/>
          </rPr>
          <t>Importe del Ingreso obtenido por las rentas o concesión de toda clase de bienes propiedad del municipio y se encuentran incorporados al dominio público.</t>
        </r>
      </text>
    </comment>
    <comment ref="B73"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text>
        <r>
          <rPr>
            <b/>
            <sz val="12"/>
            <color indexed="81"/>
            <rFont val="Arial"/>
            <family val="2"/>
          </rPr>
          <t xml:space="preserve">Importe de los ingresos por derechos derivados de la extracción de petróleo crudo y gas natural.
</t>
        </r>
      </text>
    </comment>
    <comment ref="B79"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text>
        <r>
          <rPr>
            <b/>
            <sz val="12"/>
            <color indexed="81"/>
            <rFont val="Arial"/>
            <family val="2"/>
          </rPr>
          <t>Importe de los ingresos de persona física o jurídica en la obtención de los permisos para el alineamiento de predios.</t>
        </r>
      </text>
    </comment>
    <comment ref="B99" authorId="2">
      <text>
        <r>
          <rPr>
            <b/>
            <sz val="12"/>
            <color indexed="81"/>
            <rFont val="Arial"/>
            <family val="2"/>
          </rPr>
          <t>Importe de los ingresos de persona física o jurídica en la asignación del número oficial. No incluye el costo de los números.</t>
        </r>
      </text>
    </comment>
    <comment ref="B100" authorId="2">
      <text>
        <r>
          <rPr>
            <b/>
            <sz val="12"/>
            <color indexed="81"/>
            <rFont val="Arial"/>
            <family val="2"/>
          </rPr>
          <t>Importe de los ingresos, a solicitud del interesado para la inspección del valor sobre inmuebles.</t>
        </r>
      </text>
    </comment>
    <comment ref="B101" authorId="2">
      <text>
        <r>
          <rPr>
            <b/>
            <sz val="12"/>
            <color indexed="81"/>
            <rFont val="Arial"/>
            <family val="2"/>
          </rPr>
          <t>Importe de los ingresos de persona física o jurídica en otros servicios similares de la dirección de obras públicas.</t>
        </r>
      </text>
    </comment>
    <comment ref="B102"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text>
        <r>
          <rPr>
            <b/>
            <sz val="12"/>
            <color indexed="81"/>
            <rFont val="Arial"/>
            <family val="2"/>
          </rPr>
          <t>Importe de los ingresos obtenidos de persona física o jurídica por las licencias de cambio de régimen de propiedad individual a condominio.</t>
        </r>
      </text>
    </comment>
    <comment ref="B104"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text>
        <r>
          <rPr>
            <b/>
            <sz val="12"/>
            <color indexed="81"/>
            <rFont val="Arial"/>
            <family val="2"/>
          </rPr>
          <t>Importe de los ingresos obtenidos por el peritaje, dictamen o inspección realizado por la dependencia municipal de obras públicas de carácter extraordinario.</t>
        </r>
      </text>
    </comment>
    <comment ref="B106"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text>
        <r>
          <rPr>
            <b/>
            <sz val="12"/>
            <color indexed="81"/>
            <rFont val="Arial"/>
            <family val="2"/>
          </rPr>
          <t xml:space="preserve">Importe  de los ingresos obtenidos  por medición de terrenos  por la dependencia municipal de obras públicas.
</t>
        </r>
      </text>
    </comment>
    <comment ref="B108"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text>
        <r>
          <rPr>
            <b/>
            <sz val="12"/>
            <color indexed="81"/>
            <rFont val="Arial"/>
            <family val="2"/>
          </rPr>
          <t>Importe obtenido de los ingresos por concepto de licencias de registro de obra pública, sobre los usos y tarifas establecidas en la Ley de Ingresos Municipal.</t>
        </r>
      </text>
    </comment>
    <comment ref="B114"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text>
        <r>
          <rPr>
            <b/>
            <sz val="12"/>
            <color indexed="81"/>
            <rFont val="Arial"/>
            <family val="2"/>
          </rPr>
          <t>Importe de los ingresos obtenidos de las personas físicas o morales que requieran de realizar la inhumación o reinhumaciones de cadáveres.</t>
        </r>
      </text>
    </comment>
    <comment ref="B116" authorId="2">
      <text>
        <r>
          <rPr>
            <b/>
            <sz val="12"/>
            <color indexed="81"/>
            <rFont val="Arial"/>
            <family val="2"/>
          </rPr>
          <t>Importe de los ingresos obtenidos por el permiso de exhumaciones prematuras o de restos áridos.</t>
        </r>
      </text>
    </comment>
    <comment ref="B117" authorId="2">
      <text>
        <r>
          <rPr>
            <b/>
            <sz val="12"/>
            <color indexed="81"/>
            <rFont val="Arial"/>
            <family val="2"/>
          </rPr>
          <t>Importe de los ingresos obtenidos por el servicio realizado por el municipio para la cremación de cadáveres.</t>
        </r>
      </text>
    </comment>
    <comment ref="B118" authorId="2">
      <text>
        <r>
          <rPr>
            <b/>
            <sz val="12"/>
            <color indexed="81"/>
            <rFont val="Arial"/>
            <family val="2"/>
          </rPr>
          <t>Importe de los ingresos obtenidos por el permiso de traslado de cadáveres fuera del municipio.</t>
        </r>
      </text>
    </comment>
    <comment ref="B119"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text>
        <r>
          <rPr>
            <b/>
            <sz val="12"/>
            <color indexed="81"/>
            <rFont val="Arial"/>
            <family val="2"/>
          </rPr>
          <t>Importe de los ingresos que obtiene el municipio por la prestación del servicio exclusivo de camiones de aseo a solicitud del usuario.</t>
        </r>
      </text>
    </comment>
    <comment ref="B124" authorId="2">
      <text>
        <r>
          <rPr>
            <b/>
            <sz val="12"/>
            <color indexed="81"/>
            <rFont val="Arial"/>
            <family val="2"/>
          </rPr>
          <t>Importe de los ingresos obtenidos por el permiso a particulares que utilicen los tiraderos municipales o rellenos sanitarios de derecho público municipal.</t>
        </r>
      </text>
    </comment>
    <comment ref="B125"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text>
        <r>
          <rPr>
            <b/>
            <sz val="12"/>
            <color indexed="81"/>
            <rFont val="Arial"/>
            <family val="2"/>
          </rPr>
          <t>Importe de los ingresos obtenidos por la autorización de la salida de animales del rastro para envíos fuera del municipio.</t>
        </r>
      </text>
    </comment>
    <comment ref="B138" authorId="2">
      <text>
        <r>
          <rPr>
            <b/>
            <sz val="12"/>
            <color indexed="81"/>
            <rFont val="Arial"/>
            <family val="2"/>
          </rPr>
          <t xml:space="preserve">Importe de los ingresos obtenidos por la autorización de  la introducción de ganado al rastro en horas extraordinarias.
</t>
        </r>
      </text>
    </comment>
    <comment ref="B139" authorId="2">
      <text>
        <r>
          <rPr>
            <b/>
            <sz val="12"/>
            <color indexed="81"/>
            <rFont val="Arial"/>
            <family val="2"/>
          </rPr>
          <t>Importe de los ingresos obtenidos en la inspección sanitaria de pieles, ganado y otras especies de consumo humano.</t>
        </r>
      </text>
    </comment>
    <comment ref="B140" authorId="2">
      <text>
        <r>
          <rPr>
            <b/>
            <sz val="12"/>
            <color indexed="81"/>
            <rFont val="Arial"/>
            <family val="2"/>
          </rPr>
          <t xml:space="preserve">Importe de los ingresos obtenidos para la entrega y acarreo de carnes en camiones municipales.
</t>
        </r>
      </text>
    </comment>
    <comment ref="B141"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text>
        <r>
          <rPr>
            <b/>
            <sz val="12"/>
            <color indexed="81"/>
            <rFont val="Arial"/>
            <family val="2"/>
          </rPr>
          <t>Importe de los ingresos obtenidos por la venta de productos obtenidos en el rastro, tales como harina de sangre y estiércol, entre otros.</t>
        </r>
      </text>
    </comment>
    <comment ref="B143"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text>
        <r>
          <rPr>
            <b/>
            <sz val="12"/>
            <color indexed="81"/>
            <rFont val="Arial"/>
            <family val="2"/>
          </rPr>
          <t>Importe de los ingresos que obtiene el municipio por la prestación del servicio del registro civil, a domicilio o fuera del horario de oficina.</t>
        </r>
      </text>
    </comment>
    <comment ref="B145" authorId="2">
      <text>
        <r>
          <rPr>
            <b/>
            <sz val="12"/>
            <color indexed="81"/>
            <rFont val="Arial"/>
            <family val="2"/>
          </rPr>
          <t>Importe de los ingresos que obtiene el municipio por la prestación del servicio del registro civil en las oficinas de este, fuera del horario normal.</t>
        </r>
      </text>
    </comment>
    <comment ref="B146" authorId="2">
      <text>
        <r>
          <rPr>
            <b/>
            <sz val="12"/>
            <color indexed="81"/>
            <rFont val="Arial"/>
            <family val="2"/>
          </rPr>
          <t>Importe de los ingresos que obtiene el municipio por la prestación del servicio del registro civil a domicilio; tales como matrimonios civiles a domicilio.</t>
        </r>
      </text>
    </comment>
    <comment ref="B147"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text>
        <r>
          <rPr>
            <b/>
            <sz val="12"/>
            <color indexed="81"/>
            <rFont val="Arial"/>
            <family val="2"/>
          </rPr>
          <t>Importe de los ingresos por la expedición de extractos de actas, a solicitud del interesado.</t>
        </r>
      </text>
    </comment>
    <comment ref="B151" authorId="2">
      <text>
        <r>
          <rPr>
            <b/>
            <sz val="12"/>
            <color indexed="81"/>
            <rFont val="Arial"/>
            <family val="2"/>
          </rPr>
          <t>Importe de los ingresos por la solicitud de dictámenes de trazo, uso y destino, a solicitud del interesado; tales como el dictamen técnico de factibilidad.</t>
        </r>
      </text>
    </comment>
    <comment ref="B152"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text>
        <r>
          <rPr>
            <b/>
            <sz val="12"/>
            <color indexed="81"/>
            <rFont val="Arial"/>
            <family val="2"/>
          </rPr>
          <t>Importe de los ingresos obtenidos por la practica y expedición de deslindes de predios urbanos, con base en planos catastrales existentes.</t>
        </r>
      </text>
    </comment>
    <comment ref="B157" authorId="2">
      <text>
        <r>
          <rPr>
            <b/>
            <sz val="12"/>
            <color indexed="81"/>
            <rFont val="Arial"/>
            <family val="2"/>
          </rPr>
          <t>Importe de los ingresos obtenidos por la solicitud de dictamen de valor, practicado por el área de catastro.</t>
        </r>
      </text>
    </comment>
    <comment ref="B158"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text>
        <r>
          <rPr>
            <b/>
            <sz val="12"/>
            <color indexed="81"/>
            <rFont val="Arial"/>
            <family val="2"/>
          </rPr>
          <t>Importe de los ingresos obtenidos por servicios que se presten en horas hábiles.</t>
        </r>
      </text>
    </comment>
    <comment ref="B162" authorId="2">
      <text>
        <r>
          <rPr>
            <b/>
            <sz val="12"/>
            <color indexed="81"/>
            <rFont val="Arial"/>
            <family val="2"/>
          </rPr>
          <t>Importe de los ingresos obtenidos por servicios que se presten en horas inhábiles.</t>
        </r>
      </text>
    </comment>
    <comment ref="B163"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text>
        <r>
          <rPr>
            <b/>
            <sz val="12"/>
            <color indexed="81"/>
            <rFont val="Arial"/>
            <family val="2"/>
          </rPr>
          <t>Importe de los ingresos obtenidos por revisión de control epidemiológico, certificados de salud y certificados de casos médicos legales.</t>
        </r>
      </text>
    </comment>
    <comment ref="B165"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text>
        <r>
          <rPr>
            <b/>
            <sz val="12"/>
            <color indexed="81"/>
            <rFont val="Arial"/>
            <family val="2"/>
          </rPr>
          <t>Importe de la indemnización causada por la falta de pago oportuno de los ingresos señalados en el título de derechos de la ley de ingresos.</t>
        </r>
      </text>
    </comment>
    <comment ref="B168" authorId="2">
      <text>
        <r>
          <rPr>
            <b/>
            <sz val="12"/>
            <color indexed="81"/>
            <rFont val="Arial"/>
            <family val="2"/>
          </rPr>
          <t>Importe de la indemnización causada por la falta de pago oportuno en la fecha o dentro del plazo señalado en la ley de ingresos en el título de derechos.</t>
        </r>
      </text>
    </comment>
    <comment ref="B169"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text>
        <r>
          <rPr>
            <b/>
            <sz val="12"/>
            <color indexed="81"/>
            <rFont val="Arial"/>
            <family val="2"/>
          </rPr>
          <t>Importe de los ingresos por concepto de intereses derivados de créditos fiscales no pagados y convenidos a pagar en un plazo determinado o en parcialidades.</t>
        </r>
      </text>
    </comment>
    <comment ref="B173"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 otros ingresos que obtiene el municipio por concepto de accesorios de los impuestos y no están considerados en los rubros anteriores.</t>
        </r>
      </text>
    </comment>
    <comment ref="B178" authorId="2">
      <text>
        <r>
          <rPr>
            <b/>
            <sz val="12"/>
            <color indexed="81"/>
            <rFont val="Arial"/>
            <family val="2"/>
          </rPr>
          <t>Importe del ingreso obtenidos otros accesorios que no se encuentren contemplados  en los conceptos anteriores.</t>
        </r>
      </text>
    </comment>
    <comment ref="B179"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text>
        <r>
          <rPr>
            <b/>
            <sz val="12"/>
            <color indexed="81"/>
            <rFont val="Arial"/>
            <family val="2"/>
          </rPr>
          <t>Importe de los ingresos que obtenga el erario municipal por depósito de vehículos en corralones propiedad del municipio de dominio privado.</t>
        </r>
      </text>
    </comment>
    <comment ref="B196"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text>
        <r>
          <rPr>
            <b/>
            <sz val="12"/>
            <color indexed="81"/>
            <rFont val="Arial"/>
            <family val="2"/>
          </rPr>
          <t>Importe de los ingresos por productos generados cuando no se cubran los productos en la fecha o dentro plazo fijado por las disposiciones fiscales.</t>
        </r>
      </text>
    </comment>
    <comment ref="B206" authorId="2">
      <text>
        <r>
          <rPr>
            <b/>
            <sz val="12"/>
            <color indexed="81"/>
            <rFont val="Arial"/>
            <family val="2"/>
          </rPr>
          <t>Importe de otros ingresos que obtiene el municipio por concepto de accesorios de los productos y no están considerados en los rubros anteriores.</t>
        </r>
      </text>
    </comment>
    <comment ref="B207" authorId="2">
      <text>
        <r>
          <rPr>
            <b/>
            <sz val="12"/>
            <color indexed="81"/>
            <rFont val="Arial"/>
            <family val="2"/>
          </rPr>
          <t>Importe del ingreso obtenido de otros accesorios.</t>
        </r>
      </text>
    </comment>
    <comment ref="B208"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text>
        <r>
          <rPr>
            <b/>
            <sz val="12"/>
            <color indexed="81"/>
            <rFont val="Arial"/>
            <family val="2"/>
          </rPr>
          <t>Importe de los ingresos derivados de incentivos por la colaboración en el cobro de las contribuciones.</t>
        </r>
      </text>
    </comment>
    <comment ref="B211" authorId="2">
      <text>
        <r>
          <rPr>
            <b/>
            <sz val="12"/>
            <color indexed="81"/>
            <rFont val="Arial"/>
            <family val="2"/>
          </rPr>
          <t>Importe de los ingresos derivados de incentivos por la colaboración en el cobro de las contribuciones.</t>
        </r>
      </text>
    </comment>
    <comment ref="B212" authorId="2">
      <text>
        <r>
          <rPr>
            <b/>
            <sz val="12"/>
            <color indexed="81"/>
            <rFont val="Arial"/>
            <family val="2"/>
          </rPr>
          <t>Importe de los ingresos por sanciones no fiscales de carácter monetario.</t>
        </r>
      </text>
    </comment>
    <comment ref="B213" authorId="2">
      <text>
        <r>
          <rPr>
            <b/>
            <sz val="12"/>
            <color indexed="81"/>
            <rFont val="Arial"/>
            <family val="2"/>
          </rPr>
          <t>Importe de los ingresos obtenidos por concepto de multas derivadas de faltas distintas a las fiscales, tales como sanciones administrativas.</t>
        </r>
      </text>
    </comment>
    <comment ref="B214" authorId="2">
      <text>
        <r>
          <rPr>
            <b/>
            <sz val="12"/>
            <color indexed="81"/>
            <rFont val="Arial"/>
            <family val="2"/>
          </rPr>
          <t>Importe de los ingresos por indemnizaciones.</t>
        </r>
      </text>
    </comment>
    <comment ref="B215" authorId="2">
      <text>
        <r>
          <rPr>
            <b/>
            <sz val="12"/>
            <color indexed="81"/>
            <rFont val="Arial"/>
            <family val="2"/>
          </rPr>
          <t>Importe de los ingresos por concepto de indemnizaciones a favor del municipio.</t>
        </r>
      </text>
    </comment>
    <comment ref="B216" authorId="2">
      <text>
        <r>
          <rPr>
            <b/>
            <sz val="12"/>
            <color indexed="81"/>
            <rFont val="Arial"/>
            <family val="2"/>
          </rPr>
          <t>Importe de los reintegros por ingresos de aprovechamientos por sostenimiento de las escuelas y servicio de vigilancia forestal.</t>
        </r>
      </text>
    </comment>
    <comment ref="B217" authorId="2">
      <text>
        <r>
          <rPr>
            <b/>
            <sz val="12"/>
            <color indexed="81"/>
            <rFont val="Arial"/>
            <family val="2"/>
          </rPr>
          <t>Importe de los reintegros por ingresos de aprovechamientos por sostenimiento de las escuelas y servicio de vigilancia forestal.</t>
        </r>
      </text>
    </comment>
    <comment ref="B218" authorId="2">
      <text>
        <r>
          <rPr>
            <b/>
            <sz val="12"/>
            <color indexed="81"/>
            <rFont val="Arial"/>
            <family val="2"/>
          </rPr>
          <t>Importe de los ingresos por obras públicas que realiza el ente público.</t>
        </r>
      </text>
    </comment>
    <comment ref="B219" authorId="2">
      <text>
        <r>
          <rPr>
            <b/>
            <sz val="12"/>
            <color indexed="81"/>
            <rFont val="Arial"/>
            <family val="2"/>
          </rPr>
          <t>Importe de los ingresos por obras públicas que realiza el ente público, provenientes de terceros para obras o servicios.</t>
        </r>
      </text>
    </comment>
    <comment ref="B220" authorId="2">
      <text>
        <r>
          <rPr>
            <b/>
            <sz val="12"/>
            <color indexed="81"/>
            <rFont val="Arial"/>
            <family val="2"/>
          </rPr>
          <t>Importe de los ingresos por aplicación de gravámenes sobre herencias, legados y donaciones.</t>
        </r>
      </text>
    </comment>
    <comment ref="B221" authorId="2">
      <text>
        <r>
          <rPr>
            <b/>
            <sz val="12"/>
            <color indexed="81"/>
            <rFont val="Arial"/>
            <family val="2"/>
          </rPr>
          <t>Importe de los ingresos por aplicación de gravámenes sobre herencias, legados y donaciones.</t>
        </r>
      </text>
    </comment>
    <comment ref="B222"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text>
        <r>
          <rPr>
            <b/>
            <sz val="12"/>
            <color indexed="81"/>
            <rFont val="Arial"/>
            <family val="2"/>
          </rPr>
          <t>Importe de los ingresos por aprovechamientos generados cuando no se cubran los aprovechamientos en la fecha o dentro del plazo fijado por las disposiciones fiscales.</t>
        </r>
      </text>
    </comment>
    <comment ref="B229" authorId="2">
      <text>
        <r>
          <rPr>
            <b/>
            <sz val="12"/>
            <color indexed="81"/>
            <rFont val="Arial"/>
            <family val="2"/>
          </rPr>
          <t>Importe de otros ingresos que obtiene el municipio por concepto de accesorios de los aprovechamientos y no están considerados en los rubros anteriores.</t>
        </r>
      </text>
    </comment>
    <comment ref="B230" authorId="2">
      <text>
        <r>
          <rPr>
            <b/>
            <sz val="12"/>
            <color indexed="81"/>
            <rFont val="Arial"/>
            <family val="2"/>
          </rPr>
          <t>Importe del ingreso obtenido de otros accesorios.</t>
        </r>
      </text>
    </comment>
    <comment ref="B231"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text>
        <r>
          <rPr>
            <b/>
            <sz val="12"/>
            <color indexed="81"/>
            <rFont val="Arial"/>
            <family val="2"/>
          </rPr>
          <t>Ingresos propios que obtienen los organismo descentralizados que conforman el sector paraestatal, derivados de sus actividades producidas por bienes y servicios.</t>
        </r>
      </text>
    </comment>
    <comment ref="B233" authorId="3">
      <text>
        <r>
          <rPr>
            <b/>
            <sz val="12"/>
            <color indexed="81"/>
            <rFont val="Arial"/>
            <family val="2"/>
          </rPr>
          <t>Ingresos propios que obtienen los organismo descentralizados que conforman el sector paraestatal, derivados de sus actividades producidas por bienes y servicios.</t>
        </r>
      </text>
    </comment>
    <comment ref="B234" authorId="2">
      <text>
        <r>
          <rPr>
            <b/>
            <sz val="12"/>
            <color indexed="81"/>
            <rFont val="Arial"/>
            <family val="2"/>
          </rPr>
          <t>Importe de los ingresos por venta de bienes y servicios producidos en establecimientos del gobierno.</t>
        </r>
      </text>
    </comment>
    <comment ref="B235" authorId="3">
      <text>
        <r>
          <rPr>
            <b/>
            <sz val="12"/>
            <color indexed="81"/>
            <rFont val="Arial"/>
            <family val="2"/>
          </rPr>
          <t>Ingresos propios que obtienen los organismo descentralizados que conforman el sector paraestatal, derivados de sus actividades producidas por bienes y servicios.</t>
        </r>
      </text>
    </comment>
    <comment ref="B236" authorId="2">
      <text>
        <r>
          <rPr>
            <b/>
            <sz val="12"/>
            <color indexed="81"/>
            <rFont val="Arial"/>
            <family val="2"/>
          </rPr>
          <t>Importe de los ingresos por concepto de venta de bienes y servicios de organismos descentralizados para fines de asistencia o seguridad social.</t>
        </r>
      </text>
    </comment>
    <comment ref="B237" authorId="3">
      <text>
        <r>
          <rPr>
            <b/>
            <sz val="12"/>
            <color indexed="81"/>
            <rFont val="Arial"/>
            <family val="2"/>
          </rPr>
          <t xml:space="preserve">Ingresos propios producidos en establecimientos del gobierno central derivadas de sus actividades. </t>
        </r>
      </text>
    </comment>
    <comment ref="B238" authorId="2">
      <text>
        <r>
          <rPr>
            <b/>
            <sz val="12"/>
            <color indexed="81"/>
            <rFont val="Arial"/>
            <family val="2"/>
          </rPr>
          <t>Importe de los ingresos por impuestos causados en ejercicios fiscales anteriores pendientes de liquidación o de pago, los cuales se captan en un ejercicio posterior.</t>
        </r>
      </text>
    </comment>
    <comment ref="B239" authorId="3">
      <text>
        <r>
          <rPr>
            <b/>
            <sz val="12"/>
            <color indexed="81"/>
            <rFont val="Arial"/>
            <family val="2"/>
          </rPr>
          <t>Comprende el importe de los ingresos causados en ejercicios fiscales anteriores pendientes de liquidación o de pago, los cuales se captan en un ejercicio posterior.</t>
        </r>
      </text>
    </comment>
    <comment ref="B240" authorId="2">
      <text>
        <r>
          <rPr>
            <b/>
            <sz val="12"/>
            <color indexed="81"/>
            <rFont val="Arial"/>
            <family val="2"/>
          </rPr>
          <t>Importe de los ingresos por impuestos causados en ejercicios fiscales anteriores pendientes de liquidación o de pago, los cuales se captan en un ejercicio posterior.</t>
        </r>
      </text>
    </comment>
    <comment ref="B241"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text>
        <r>
          <rPr>
            <b/>
            <sz val="12"/>
            <color indexed="81"/>
            <rFont val="Arial"/>
            <family val="2"/>
          </rPr>
          <t>Importe de los ingresos de las Entidades Federativas y Municipios que se derivan del Sistema Nacional de Coordinación Fiscal federal.</t>
        </r>
      </text>
    </comment>
    <comment ref="B246" authorId="2">
      <text>
        <r>
          <rPr>
            <b/>
            <sz val="12"/>
            <color indexed="81"/>
            <rFont val="Arial"/>
            <family val="2"/>
          </rPr>
          <t>Importe de los ingresos de los Municipios que se derivan del Sistema Nacional de Coordinación Fiscal Estatal.</t>
        </r>
      </text>
    </comment>
    <comment ref="B247" authorId="3">
      <text>
        <r>
          <rPr>
            <b/>
            <sz val="12"/>
            <color indexed="81"/>
            <rFont val="Arial"/>
            <family val="2"/>
          </rPr>
          <t>Importe de los ingresos de las Entidades Federativas y Municipios que se derivan del Sistema Nacional de Coordinación Fiscal.</t>
        </r>
      </text>
    </comment>
    <comment ref="B248"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text>
        <r>
          <rPr>
            <b/>
            <sz val="12"/>
            <color indexed="81"/>
            <rFont val="Arial"/>
            <family val="2"/>
          </rPr>
          <t xml:space="preserve">Importe del ingreso por convenios celebrados por el municipio con entidades públicas o de la iniciativa privada.
</t>
        </r>
      </text>
    </comment>
    <comment ref="B258"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text>
        <r>
          <rPr>
            <b/>
            <sz val="12"/>
            <color indexed="81"/>
            <rFont val="Arial"/>
            <family val="2"/>
          </rPr>
          <t>Importe de los ingresos por el ente público contenidos en el presupuesto de egresos con el objeto de sufragar gastos inherentes a sus atribuciones.</t>
        </r>
      </text>
    </comment>
    <comment ref="B260"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text>
        <r>
          <rPr>
            <b/>
            <sz val="12"/>
            <color indexed="81"/>
            <rFont val="Arial"/>
            <family val="2"/>
          </rPr>
          <t>Importe de los ingresos para el desarrollo de actividades prioritarias de interés general a través del ente público a los diferentes sectores de la sociedad.</t>
        </r>
      </text>
    </comment>
    <comment ref="B264"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text>
        <r>
          <rPr>
            <b/>
            <sz val="12"/>
            <color indexed="81"/>
            <rFont val="Arial"/>
            <family val="2"/>
          </rPr>
          <t xml:space="preserve">Importe del ingreso que obtiene el Estado por donaciones de terceros para ayudas sociales a favor de la comunidad.
</t>
        </r>
      </text>
    </comment>
    <comment ref="B270" authorId="2">
      <text>
        <r>
          <rPr>
            <b/>
            <sz val="12"/>
            <color indexed="81"/>
            <rFont val="Arial"/>
            <family val="2"/>
          </rPr>
          <t>Importe de los ingresos obtenidos de terceros en efectivo para fines de ayudas sociales.</t>
        </r>
      </text>
    </comment>
    <comment ref="B271" authorId="2">
      <text>
        <r>
          <rPr>
            <b/>
            <sz val="12"/>
            <color indexed="81"/>
            <rFont val="Arial"/>
            <family val="2"/>
          </rPr>
          <t>Importe de los ingresos obtenidos de terceros en especie para fines de ayudas sociales.</t>
        </r>
      </text>
    </comment>
    <comment ref="B272"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text>
        <r>
          <rPr>
            <b/>
            <sz val="12"/>
            <color indexed="81"/>
            <rFont val="Arial"/>
            <family val="2"/>
          </rPr>
          <t>Importe de los ingresos por concepto de transferencias a fideicomisos, mandatos y análogos para fines económicos y sociales.</t>
        </r>
      </text>
    </comment>
    <comment ref="B274" authorId="2">
      <text>
        <r>
          <rPr>
            <b/>
            <sz val="12"/>
            <color indexed="81"/>
            <rFont val="Arial"/>
            <family val="2"/>
          </rPr>
          <t>Importe de los ingresos por concepto de transferencias a fideicomisos, mandatos y análogos para fines económicos y sociales.</t>
        </r>
      </text>
    </comment>
    <comment ref="B275" authorId="2">
      <text>
        <r>
          <rPr>
            <b/>
            <sz val="12"/>
            <color indexed="81"/>
            <rFont val="Arial"/>
            <family val="2"/>
          </rPr>
          <t>Importe de los ingresos por concepto de transferencias a fideicomisos para fines económicos y sociales.</t>
        </r>
      </text>
    </comment>
    <comment ref="B276"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text>
        <r>
          <rPr>
            <b/>
            <sz val="12"/>
            <color indexed="81"/>
            <rFont val="Arial"/>
            <family val="2"/>
          </rPr>
          <t xml:space="preserve">Importe del ingreso obtenido por otras disposiciones  que no se encuentren contempladas  en los conceptos anteriores.
</t>
        </r>
      </text>
    </comment>
    <comment ref="B278"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text>
        <r>
          <rPr>
            <b/>
            <sz val="11"/>
            <color indexed="81"/>
            <rFont val="Tahoma"/>
            <family val="2"/>
          </rPr>
          <t>Comprende el importe de los ingresos por concepto de utilidades por participación patrimonial e intereses generados</t>
        </r>
      </text>
    </comment>
    <comment ref="B280" authorId="0">
      <text>
        <r>
          <rPr>
            <b/>
            <sz val="11"/>
            <color indexed="81"/>
            <rFont val="Tahoma"/>
            <family val="2"/>
          </rPr>
          <t>Comprende el importe de los ingresos por concepto de utilidades por participación patrimonial e intereses generados</t>
        </r>
      </text>
    </comment>
    <comment ref="B281" authorId="0">
      <text>
        <r>
          <rPr>
            <b/>
            <sz val="11"/>
            <color indexed="81"/>
            <rFont val="Tahoma"/>
            <family val="2"/>
          </rPr>
          <t>Importe de los ingresos obtenidos diferentes a las utilidades por participación patrimonial e intereses ganados, no incluido en las cuentas anteriores</t>
        </r>
      </text>
    </comment>
    <comment ref="B282" authorId="0">
      <text>
        <r>
          <rPr>
            <b/>
            <sz val="11"/>
            <color indexed="81"/>
            <rFont val="Tahoma"/>
            <family val="2"/>
          </rPr>
          <t>Importe a favor por el tipo de cambio de la moneda con respecto a otro país</t>
        </r>
      </text>
    </comment>
    <comment ref="B283" authorId="0">
      <text>
        <r>
          <rPr>
            <b/>
            <sz val="11"/>
            <color indexed="81"/>
            <rFont val="Tahoma"/>
            <family val="2"/>
          </rPr>
          <t>Importe a favor por el tipo de cambio de la moneda con respecto a otro país</t>
        </r>
      </text>
    </comment>
    <comment ref="B284"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5"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text>
        <r>
          <rPr>
            <b/>
            <sz val="12"/>
            <color indexed="81"/>
            <rFont val="Arial"/>
            <family val="2"/>
          </rPr>
          <t xml:space="preserve">Ingresos obtenidos por contratar y ejercer créditos, empréstitos y otras formas de financiamientos.
</t>
        </r>
      </text>
    </comment>
    <comment ref="B289" authorId="2">
      <text>
        <r>
          <rPr>
            <b/>
            <sz val="12"/>
            <color indexed="81"/>
            <rFont val="Arial"/>
            <family val="2"/>
          </rPr>
          <t>Ingresos obtenidos por contratar y ejercer créditos, empréstitos y otras formas de financiamientos , con la banca oficial.</t>
        </r>
      </text>
    </comment>
    <comment ref="B290" authorId="2">
      <text>
        <r>
          <rPr>
            <b/>
            <sz val="12"/>
            <color indexed="81"/>
            <rFont val="Arial"/>
            <family val="2"/>
          </rPr>
          <t xml:space="preserve">Ingresos obtenidos por contratar y ejercer créditos, empréstitos y otras formas de financiamientos con la banca comercial.
</t>
        </r>
      </text>
    </comment>
    <comment ref="B291" authorId="2">
      <text>
        <r>
          <rPr>
            <b/>
            <sz val="12"/>
            <color indexed="81"/>
            <rFont val="Arial"/>
            <family val="2"/>
          </rPr>
          <t xml:space="preserve">Importe del ingreso obtenido por otros financiamientos  que no se encuentren contemplados  en los conceptos anteriores.
</t>
        </r>
      </text>
    </comment>
    <comment ref="B292" authorId="2">
      <text>
        <r>
          <rPr>
            <b/>
            <sz val="12"/>
            <color indexed="81"/>
            <rFont val="Arial"/>
            <family val="2"/>
          </rPr>
          <t>Ingresos que obtiene el Estado por la suma de las deudas que tiene con otras entidades.</t>
        </r>
      </text>
    </comment>
  </commentList>
</comments>
</file>

<file path=xl/comments8.xml><?xml version="1.0" encoding="utf-8"?>
<comments xmlns="http://schemas.openxmlformats.org/spreadsheetml/2006/main">
  <authors>
    <author>pedro.monarrez</author>
  </authors>
  <commentList>
    <comment ref="B5" author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0">
      <text>
        <r>
          <rPr>
            <b/>
            <sz val="12"/>
            <color indexed="81"/>
            <rFont val="Arial"/>
            <family val="2"/>
          </rPr>
          <t>Asignaciones destinadas a la adquisición de madera y sus derivados.</t>
        </r>
        <r>
          <rPr>
            <sz val="12"/>
            <color indexed="81"/>
            <rFont val="Arial"/>
            <family val="2"/>
          </rPr>
          <t xml:space="preserve">
</t>
        </r>
      </text>
    </comment>
    <comment ref="B71" authorId="0">
      <text>
        <r>
          <rPr>
            <b/>
            <sz val="12"/>
            <color indexed="81"/>
            <rFont val="Arial"/>
            <family val="2"/>
          </rPr>
          <t>Asignaciones destinadas a la adquisición de vidrio plano, templado, inastillable y otros vidrios laminados; espejos; envases y artículos de vidrio y fibra de vidrio.</t>
        </r>
      </text>
    </comment>
    <comment ref="B72" author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0">
      <text>
        <r>
          <rPr>
            <b/>
            <sz val="12"/>
            <color indexed="81"/>
            <rFont val="Arial"/>
            <family val="2"/>
          </rPr>
          <t>Asignaciones destinadas a cubrir el alquiler de terrenos.</t>
        </r>
      </text>
    </comment>
    <comment ref="B120" author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0">
      <text>
        <r>
          <rPr>
            <b/>
            <sz val="12"/>
            <color indexed="81"/>
            <rFont val="Arial"/>
            <family val="2"/>
          </rPr>
          <t>Asignaciones destinadas a cubrir los gastos por control y exterminación de plagas, instalación y mantenimiento de áreas verdes como la plantación, fertilización y poda de árboles, plantas y hierbas.</t>
        </r>
      </text>
    </comment>
    <comment ref="B158" author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0">
      <text>
        <r>
          <rPr>
            <b/>
            <sz val="12"/>
            <color indexed="81"/>
            <rFont val="Arial"/>
            <family val="2"/>
          </rPr>
          <t>Asignaciones destinadas para la atención de gastos corrientes de establecimientos de enseñanza.</t>
        </r>
      </text>
    </comment>
    <comment ref="B223" author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0">
      <text>
        <r>
          <rPr>
            <b/>
            <sz val="12"/>
            <color indexed="81"/>
            <rFont val="Arial"/>
            <family val="2"/>
          </rPr>
          <t>Asignaciones destinadas a promover el cooperativismo.</t>
        </r>
        <r>
          <rPr>
            <sz val="12"/>
            <color indexed="81"/>
            <rFont val="Arial"/>
            <family val="2"/>
          </rPr>
          <t xml:space="preserve">
</t>
        </r>
      </text>
    </comment>
    <comment ref="B226" author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0">
      <text>
        <r>
          <rPr>
            <b/>
            <sz val="12"/>
            <color indexed="81"/>
            <rFont val="Arial"/>
            <family val="2"/>
          </rPr>
          <t>Asignaciones destinadas a la adquisición de ovinos y caprinos.</t>
        </r>
        <r>
          <rPr>
            <sz val="12"/>
            <color indexed="81"/>
            <rFont val="Arial"/>
            <family val="2"/>
          </rPr>
          <t xml:space="preserve">
</t>
        </r>
      </text>
    </comment>
    <comment ref="B290" author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0">
      <text>
        <r>
          <rPr>
            <b/>
            <sz val="12"/>
            <color indexed="81"/>
            <rFont val="Arial"/>
            <family val="2"/>
          </rPr>
          <t>Asignaciones a fideicomisos de municipios con fines de política económica.</t>
        </r>
        <r>
          <rPr>
            <sz val="12"/>
            <color indexed="81"/>
            <rFont val="Arial"/>
            <family val="2"/>
          </rPr>
          <t xml:space="preserve">
</t>
        </r>
      </text>
    </comment>
    <comment ref="B372" author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0">
      <text>
        <r>
          <rPr>
            <b/>
            <sz val="12"/>
            <color indexed="81"/>
            <rFont val="Arial"/>
            <family val="2"/>
          </rPr>
          <t>Asignaciones destinadas a colocaciones a largo plazo en moneda nacional.</t>
        </r>
        <r>
          <rPr>
            <sz val="12"/>
            <color indexed="81"/>
            <rFont val="Arial"/>
            <family val="2"/>
          </rPr>
          <t xml:space="preserve">
</t>
        </r>
      </text>
    </comment>
    <comment ref="B375" author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9.xml><?xml version="1.0" encoding="utf-8"?>
<comments xmlns="http://schemas.openxmlformats.org/spreadsheetml/2006/main">
  <authors>
    <author>laura.uribe</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H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J3"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K3" authorId="0">
      <text>
        <r>
          <rPr>
            <sz val="10"/>
            <color indexed="81"/>
            <rFont val="Tahoma"/>
            <family val="2"/>
          </rPr>
          <t xml:space="preserve">SON LOS RECURSOS PROVENIENTES DEL SECTOR PRIVADO, DE FONDOS INTERNACIONALES Y OTROS NO COMPRENDIDOS EN LOS NUMERALES ANTERIORES
</t>
        </r>
      </text>
    </comment>
    <comment ref="B5"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text>
        <r>
          <rPr>
            <b/>
            <sz val="12"/>
            <color indexed="81"/>
            <rFont val="Arial"/>
            <family val="2"/>
          </rPr>
          <t>Asignaciones destinadas a la adquisición de madera y sus derivados.</t>
        </r>
        <r>
          <rPr>
            <sz val="12"/>
            <color indexed="81"/>
            <rFont val="Arial"/>
            <family val="2"/>
          </rPr>
          <t xml:space="preserve">
</t>
        </r>
      </text>
    </comment>
    <comment ref="B71" authorId="1">
      <text>
        <r>
          <rPr>
            <b/>
            <sz val="12"/>
            <color indexed="81"/>
            <rFont val="Arial"/>
            <family val="2"/>
          </rPr>
          <t>Asignaciones destinadas a la adquisición de vidrio plano, templado, inastillable y otros vidrios laminados; espejos; envases y artículos de vidrio y fibra de vidrio.</t>
        </r>
      </text>
    </comment>
    <comment ref="B72"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text>
        <r>
          <rPr>
            <b/>
            <sz val="12"/>
            <color indexed="81"/>
            <rFont val="Arial"/>
            <family val="2"/>
          </rPr>
          <t>Asignaciones destinadas a cubrir el alquiler de terrenos.</t>
        </r>
      </text>
    </comment>
    <comment ref="B120"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text>
        <r>
          <rPr>
            <b/>
            <sz val="12"/>
            <color indexed="81"/>
            <rFont val="Arial"/>
            <family val="2"/>
          </rPr>
          <t>Asignaciones destinadas para la atención de gastos corrientes de establecimientos de enseñanza.</t>
        </r>
      </text>
    </comment>
    <comment ref="B223"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text>
        <r>
          <rPr>
            <b/>
            <sz val="12"/>
            <color indexed="81"/>
            <rFont val="Arial"/>
            <family val="2"/>
          </rPr>
          <t>Asignaciones destinadas a promover el cooperativismo.</t>
        </r>
        <r>
          <rPr>
            <sz val="12"/>
            <color indexed="81"/>
            <rFont val="Arial"/>
            <family val="2"/>
          </rPr>
          <t xml:space="preserve">
</t>
        </r>
      </text>
    </comment>
    <comment ref="B226"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text>
        <r>
          <rPr>
            <b/>
            <sz val="12"/>
            <color indexed="81"/>
            <rFont val="Arial"/>
            <family val="2"/>
          </rPr>
          <t>Asignaciones destinadas a la adquisición de ovinos y caprinos.</t>
        </r>
        <r>
          <rPr>
            <sz val="12"/>
            <color indexed="81"/>
            <rFont val="Arial"/>
            <family val="2"/>
          </rPr>
          <t xml:space="preserve">
</t>
        </r>
      </text>
    </comment>
    <comment ref="B290"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text>
        <r>
          <rPr>
            <b/>
            <sz val="12"/>
            <color indexed="81"/>
            <rFont val="Arial"/>
            <family val="2"/>
          </rPr>
          <t>Asignaciones a fideicomisos de municipios con fines de política económica.</t>
        </r>
        <r>
          <rPr>
            <sz val="12"/>
            <color indexed="81"/>
            <rFont val="Arial"/>
            <family val="2"/>
          </rPr>
          <t xml:space="preserve">
</t>
        </r>
      </text>
    </comment>
    <comment ref="B372"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text>
        <r>
          <rPr>
            <b/>
            <sz val="12"/>
            <color indexed="81"/>
            <rFont val="Arial"/>
            <family val="2"/>
          </rPr>
          <t>Asignaciones destinadas a colocaciones a largo plazo en moneda nacional.</t>
        </r>
        <r>
          <rPr>
            <sz val="12"/>
            <color indexed="81"/>
            <rFont val="Arial"/>
            <family val="2"/>
          </rPr>
          <t xml:space="preserve">
</t>
        </r>
      </text>
    </comment>
    <comment ref="B375"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0.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1.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2.xml><?xml version="1.0" encoding="utf-8"?>
<comments xmlns="http://schemas.openxmlformats.org/spreadsheetml/2006/main">
  <authors>
    <author>Manuel Fonseca Villaseñor</author>
    <author>Laura Uribe Quintero</author>
  </authors>
  <commentList>
    <comment ref="A2" authorId="0">
      <text>
        <r>
          <rPr>
            <b/>
            <sz val="14"/>
            <color indexed="9"/>
            <rFont val="Calibri"/>
            <family val="2"/>
          </rPr>
          <t>FUENTE DE FINANCIAMIENTO</t>
        </r>
      </text>
    </comment>
    <comment ref="B3" authorId="1">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1" authorId="1">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6" authorId="1">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8" authorId="1">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6" authorId="1">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1" authorId="1">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<sst xmlns="http://schemas.openxmlformats.org/spreadsheetml/2006/main" count="3108" uniqueCount="1861">
  <si>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</si>
  <si>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</si>
  <si>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</si>
  <si>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</si>
  <si>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</si>
  <si>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</si>
  <si>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</si>
  <si>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</si>
  <si>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</si>
  <si>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</si>
  <si>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</si>
  <si>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</si>
  <si>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</si>
  <si>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</si>
  <si>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</si>
  <si>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</si>
  <si>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</si>
  <si>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</si>
  <si>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</si>
  <si>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</si>
  <si>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</si>
  <si>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</si>
  <si>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</si>
  <si>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</si>
  <si>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</si>
  <si>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</si>
  <si>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</si>
  <si>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</si>
  <si>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</si>
  <si>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</si>
  <si>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</si>
  <si>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</si>
  <si>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</si>
  <si>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</si>
  <si>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</si>
  <si>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</si>
  <si>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</si>
  <si>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</si>
  <si>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</si>
  <si>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</si>
  <si>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</si>
  <si>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</si>
  <si>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</si>
  <si>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</si>
  <si>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</si>
  <si>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</si>
  <si>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</si>
  <si>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</si>
  <si>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</si>
  <si>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</si>
  <si>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</si>
  <si>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</si>
  <si>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</si>
  <si>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</si>
  <si>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</si>
  <si>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</si>
  <si>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</si>
  <si>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</si>
  <si>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</si>
  <si>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</si>
  <si>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</si>
  <si>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</si>
  <si>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</si>
  <si>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</si>
  <si>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</si>
  <si>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</si>
  <si>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</si>
  <si>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</si>
  <si>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</si>
  <si>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</si>
  <si>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</si>
  <si>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</si>
  <si>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</si>
  <si>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</si>
  <si>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</si>
  <si>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</si>
  <si>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</si>
  <si>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</si>
  <si>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</si>
  <si>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</si>
  <si>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</si>
  <si>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</si>
  <si>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</si>
  <si>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</si>
  <si>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</si>
  <si>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</si>
  <si>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</si>
  <si>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</si>
  <si>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</si>
  <si>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</si>
  <si>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</si>
  <si>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</si>
  <si>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</si>
  <si>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</si>
  <si>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</si>
  <si>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</si>
  <si>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</si>
  <si>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</si>
  <si>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</si>
  <si>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</si>
  <si>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</si>
  <si>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</si>
  <si>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</si>
  <si>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</si>
  <si>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</si>
  <si>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</si>
  <si>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</si>
  <si>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</si>
  <si>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</si>
  <si>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</si>
  <si>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</si>
  <si>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</si>
  <si>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</si>
  <si>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</si>
  <si>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</si>
  <si>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</si>
  <si>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</si>
  <si>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</si>
  <si>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</si>
  <si>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ENERO</t>
  </si>
  <si>
    <t>FEBRERO</t>
  </si>
  <si>
    <t>MARZO</t>
  </si>
  <si>
    <t>ABRIL</t>
  </si>
  <si>
    <t>MAYO</t>
  </si>
  <si>
    <t>JUNIO</t>
  </si>
  <si>
    <t>JULIO</t>
  </si>
  <si>
    <t>AGOSTO</t>
  </si>
  <si>
    <t>SEPTIEMBRE</t>
  </si>
  <si>
    <t>OCTUBRE</t>
  </si>
  <si>
    <t>NOVIEMBRE</t>
  </si>
  <si>
    <t>DICIEMBRE</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</si>
  <si>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</si>
  <si>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</si>
  <si>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</si>
  <si>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</si>
  <si>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</si>
  <si>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</si>
  <si>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</si>
  <si>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</si>
  <si>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</si>
  <si>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</si>
  <si>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</si>
  <si>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</si>
  <si>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</si>
  <si>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</si>
  <si>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</si>
  <si>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</si>
  <si>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</si>
  <si>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</si>
  <si>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</si>
  <si>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</si>
  <si>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</si>
  <si>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</si>
  <si>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</si>
  <si>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</si>
  <si>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</si>
  <si>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</si>
  <si>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</si>
  <si>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</si>
  <si>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</si>
  <si>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</si>
  <si>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</si>
  <si>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</si>
  <si>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</si>
  <si>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</si>
  <si>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</si>
  <si>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</si>
  <si>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</si>
  <si>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</si>
  <si>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</si>
  <si>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</si>
  <si>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</si>
  <si>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</si>
  <si>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</si>
  <si>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</si>
  <si>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</si>
  <si>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</si>
  <si>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</si>
  <si>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</si>
  <si>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</si>
  <si>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</si>
  <si>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</si>
  <si>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</si>
  <si>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</si>
  <si>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</si>
  <si>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</si>
  <si>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</si>
  <si>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</si>
  <si>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</si>
  <si>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</si>
  <si>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</si>
  <si>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</si>
  <si>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</si>
  <si>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</si>
  <si>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</si>
  <si>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</si>
  <si>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</si>
  <si>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</si>
  <si>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</si>
  <si>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</si>
  <si>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</si>
  <si>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</si>
  <si>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</si>
  <si>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</si>
  <si>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</si>
  <si>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</si>
  <si>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</si>
  <si>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</si>
  <si>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</si>
  <si>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</si>
  <si>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</si>
  <si>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</si>
  <si>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</si>
  <si>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</si>
  <si>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</si>
  <si>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</si>
  <si>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</si>
  <si>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</si>
  <si>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</si>
  <si>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</si>
  <si>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</si>
  <si>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</si>
  <si>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</si>
  <si>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</si>
  <si>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</si>
  <si>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</si>
  <si>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</si>
  <si>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</si>
  <si>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</si>
  <si>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</si>
  <si>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</si>
  <si>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</si>
  <si>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</si>
  <si>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</si>
  <si>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</si>
  <si>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</si>
  <si>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</si>
  <si>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</si>
  <si>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</si>
  <si>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</si>
  <si>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</si>
  <si>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</si>
  <si>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</si>
  <si>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</si>
  <si>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</si>
  <si>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</si>
  <si>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</si>
  <si>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</si>
  <si>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</si>
  <si>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</si>
  <si>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</si>
  <si>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</si>
  <si>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</si>
  <si>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</si>
  <si>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</si>
  <si>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</si>
  <si>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</si>
  <si>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</si>
  <si>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</si>
  <si>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</si>
  <si>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</si>
  <si>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</si>
  <si>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</si>
  <si>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</si>
  <si>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</si>
  <si>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</si>
  <si>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</si>
  <si>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</si>
  <si>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</si>
  <si>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</si>
  <si>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</si>
  <si>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</si>
  <si>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</si>
  <si>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</si>
  <si>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</si>
  <si>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</si>
  <si>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</si>
  <si>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</si>
  <si>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</si>
  <si>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</si>
  <si>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</si>
  <si>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</si>
  <si>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</si>
  <si>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</si>
  <si>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</si>
  <si>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</si>
  <si>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</si>
  <si>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</si>
  <si>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</si>
  <si>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</si>
  <si>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</si>
  <si>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</si>
  <si>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</si>
  <si>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</si>
  <si>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</si>
  <si>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</si>
  <si>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</si>
  <si>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</si>
  <si>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</si>
  <si>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</si>
  <si>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</si>
  <si>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</si>
  <si>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</si>
  <si>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</si>
  <si>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</si>
  <si>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</si>
  <si>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</si>
  <si>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</si>
  <si>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</si>
  <si>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</si>
  <si>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</si>
  <si>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</si>
  <si>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</si>
  <si>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</si>
  <si>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</si>
  <si>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</si>
  <si>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</si>
  <si>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</si>
  <si>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</si>
  <si>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</si>
  <si>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</si>
  <si>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</si>
  <si>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</si>
  <si>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</si>
  <si>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</si>
  <si>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</si>
  <si>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</si>
  <si>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</si>
  <si>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</si>
  <si>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</si>
  <si>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</si>
  <si>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</si>
  <si>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</si>
  <si>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</si>
  <si>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</si>
  <si>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</si>
  <si>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</si>
  <si>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</si>
  <si>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</si>
  <si>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</si>
  <si>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</si>
  <si>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</si>
  <si>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</si>
  <si>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</si>
  <si>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</si>
  <si>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</si>
  <si>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</si>
  <si>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</si>
  <si>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</si>
  <si>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</si>
  <si>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</si>
  <si>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</si>
  <si>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</si>
  <si>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</si>
  <si>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</si>
  <si>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</si>
  <si>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</si>
  <si>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</si>
  <si>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</si>
  <si>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</si>
  <si>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</si>
  <si>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</si>
  <si>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</si>
  <si>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</si>
  <si>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</si>
  <si>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</si>
  <si>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</si>
  <si>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</si>
  <si>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</si>
  <si>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</si>
  <si>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</si>
  <si>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</si>
  <si>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</si>
  <si>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</si>
  <si>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</si>
  <si>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</si>
  <si>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</si>
  <si>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</si>
  <si>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</si>
  <si>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</si>
  <si>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</si>
  <si>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</si>
  <si>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</si>
  <si>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</si>
  <si>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</si>
  <si>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</si>
  <si>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</si>
  <si>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</si>
  <si>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</si>
  <si>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</si>
  <si>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</si>
  <si>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</si>
  <si>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</si>
  <si>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</si>
  <si>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</si>
  <si>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</si>
  <si>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</si>
  <si>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</si>
  <si>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</si>
  <si>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</si>
  <si>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</si>
  <si>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</si>
  <si>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</si>
  <si>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</si>
  <si>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</si>
  <si>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</si>
  <si>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</si>
  <si>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</si>
  <si>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</si>
  <si>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</si>
  <si>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</si>
  <si>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</si>
  <si>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</si>
  <si>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</si>
  <si>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</si>
  <si>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</si>
  <si>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</si>
  <si>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</si>
  <si>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</si>
  <si>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</si>
  <si>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</si>
  <si>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</si>
  <si>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</si>
  <si>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</si>
  <si>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</si>
  <si>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</si>
  <si>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</si>
  <si>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</si>
  <si>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</si>
  <si>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</si>
  <si>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</si>
  <si>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</si>
  <si>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</si>
  <si>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</si>
  <si>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</si>
  <si>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</si>
  <si>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</si>
  <si>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</si>
  <si>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</si>
  <si>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</si>
  <si>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</si>
  <si>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</si>
  <si>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</si>
  <si>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</si>
  <si>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</si>
  <si>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</si>
  <si>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</si>
  <si>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</si>
  <si>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</si>
  <si>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</si>
  <si>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</si>
  <si>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</si>
  <si>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</si>
  <si>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</si>
  <si>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</si>
  <si>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</si>
  <si>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</si>
  <si>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</si>
  <si>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</si>
  <si>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</si>
  <si>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</si>
  <si>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</si>
  <si>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</si>
  <si>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</si>
  <si>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</si>
  <si>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</si>
  <si>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</si>
  <si>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</si>
  <si>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</si>
  <si>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</si>
  <si>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</si>
  <si>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</si>
  <si>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</si>
  <si>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</si>
  <si>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</si>
  <si>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</si>
  <si>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</si>
  <si>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</si>
  <si>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</si>
  <si>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</si>
  <si>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</si>
  <si>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</si>
  <si>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</si>
  <si>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</si>
  <si>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</si>
  <si>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</si>
  <si>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</si>
  <si>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</si>
  <si>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</si>
  <si>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</si>
  <si>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</si>
  <si>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</si>
  <si>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</si>
  <si>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</si>
  <si>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</si>
  <si>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</si>
  <si>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</si>
  <si>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</si>
  <si>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</si>
  <si>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</si>
  <si>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</si>
  <si>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</si>
  <si>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</si>
  <si>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</si>
  <si>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</si>
  <si>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</si>
  <si>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</si>
  <si>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</si>
  <si>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</si>
  <si>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</si>
  <si>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</si>
  <si>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</si>
  <si>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</si>
  <si>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</si>
  <si>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</si>
  <si>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</si>
  <si>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</si>
  <si>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</si>
  <si>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</si>
  <si>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</si>
  <si>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</si>
  <si>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</si>
  <si>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</si>
  <si>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</si>
  <si>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</si>
  <si>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</si>
  <si>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</si>
  <si>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</si>
  <si>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</si>
  <si>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</si>
  <si>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</si>
  <si>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</si>
  <si>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</si>
  <si>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</si>
  <si>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</si>
  <si>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</si>
  <si>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</si>
  <si>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</si>
  <si>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</si>
  <si>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</si>
  <si>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</si>
  <si>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</si>
  <si>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</si>
  <si>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</si>
  <si>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</si>
  <si>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</si>
  <si>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</si>
  <si>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</si>
  <si>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</si>
  <si>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</si>
  <si>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</si>
  <si>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</si>
  <si>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</si>
  <si>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</si>
  <si>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</si>
  <si>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</si>
  <si>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</si>
  <si>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</si>
  <si>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</si>
  <si>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</si>
  <si>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</si>
  <si>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</si>
  <si>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</si>
  <si>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</si>
  <si>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</si>
  <si>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</si>
  <si>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</si>
  <si>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</si>
  <si>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</si>
  <si>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</si>
  <si>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</si>
  <si>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</si>
  <si>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</si>
  <si>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</si>
  <si>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</si>
  <si>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</si>
  <si>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</si>
  <si>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</si>
  <si>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</si>
  <si>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</si>
  <si>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</si>
  <si>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</si>
  <si>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</si>
  <si>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</si>
  <si>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</si>
  <si>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</si>
  <si>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</si>
  <si>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</si>
  <si>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</si>
  <si>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</si>
  <si>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</si>
  <si>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</si>
  <si>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</si>
  <si>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</si>
  <si>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</si>
  <si>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</si>
  <si>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</si>
  <si>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</si>
  <si>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</si>
  <si>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</si>
  <si>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</si>
  <si>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</si>
  <si>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</si>
  <si>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</si>
  <si>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</si>
  <si>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</si>
  <si>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</si>
  <si>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</si>
  <si>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</si>
  <si>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</si>
  <si>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</si>
  <si>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</si>
  <si>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</si>
  <si>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</si>
  <si>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</si>
  <si>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</si>
  <si>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</si>
  <si>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</si>
  <si>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</si>
  <si>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</si>
  <si>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</si>
  <si>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</si>
  <si>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</si>
  <si>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</si>
  <si>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</si>
  <si>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</si>
  <si>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</si>
  <si>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</si>
  <si>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</si>
  <si>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</si>
  <si>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</si>
  <si>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</si>
  <si>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</si>
  <si>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</si>
  <si>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</si>
  <si>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</si>
  <si>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</si>
  <si>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</si>
  <si>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</si>
  <si>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</si>
  <si>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</si>
  <si>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</si>
  <si>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</si>
  <si>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</si>
  <si>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</si>
  <si>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</si>
  <si>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</si>
  <si>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</si>
  <si>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</si>
  <si>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</si>
  <si>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</si>
  <si>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</si>
  <si>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</si>
  <si>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</si>
  <si>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</si>
  <si>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</si>
  <si>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</si>
  <si>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</si>
  <si>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</si>
  <si>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</si>
  <si>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</si>
  <si>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</si>
  <si>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</si>
  <si>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</si>
  <si>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</si>
  <si>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</si>
  <si>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</si>
  <si>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</si>
  <si>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</si>
  <si>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</si>
  <si>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</si>
  <si>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</si>
  <si>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</si>
  <si>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</si>
  <si>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</si>
  <si>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</si>
  <si>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</si>
  <si>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</si>
  <si>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</si>
  <si>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</si>
  <si>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</si>
  <si>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</si>
  <si>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</si>
  <si>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</si>
  <si>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</si>
  <si>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</si>
  <si>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</si>
  <si>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</si>
  <si>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</si>
  <si>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</si>
  <si>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</si>
  <si>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</si>
  <si>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</si>
  <si>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</si>
  <si>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</si>
  <si>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</si>
  <si>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</si>
  <si>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</si>
  <si>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</si>
  <si>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</si>
  <si>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</si>
  <si>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</si>
  <si>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</si>
  <si>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</si>
  <si>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</si>
  <si>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</si>
  <si>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</si>
  <si>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</si>
  <si>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</si>
  <si>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</si>
  <si>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</si>
  <si>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</si>
  <si>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</si>
  <si>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</si>
  <si>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</si>
  <si>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</si>
  <si>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</si>
  <si>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</si>
  <si>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</si>
  <si>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</si>
  <si>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</si>
  <si>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</si>
  <si>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</si>
  <si>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</si>
  <si>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</si>
  <si>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</si>
  <si>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</si>
  <si>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</si>
  <si>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</si>
  <si>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</si>
  <si>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</si>
  <si>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</si>
  <si>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</si>
  <si>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</si>
  <si>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</si>
  <si>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</si>
  <si>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</si>
  <si>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</si>
  <si>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</si>
  <si>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</si>
  <si>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</si>
  <si>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</si>
  <si>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</si>
  <si>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</si>
  <si>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</si>
  <si>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</si>
  <si>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</si>
  <si>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</si>
  <si>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</si>
  <si>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</si>
  <si>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</si>
  <si>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</si>
  <si>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</si>
  <si>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</si>
  <si>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</si>
  <si>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</si>
  <si>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</si>
  <si>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</si>
  <si>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</si>
  <si>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</si>
  <si>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</si>
  <si>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</si>
  <si>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</si>
  <si>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</si>
  <si>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</si>
  <si>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</si>
  <si>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</si>
  <si>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</si>
  <si>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</si>
  <si>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</si>
  <si>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</si>
  <si>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</si>
  <si>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</si>
  <si>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</si>
  <si>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</si>
  <si>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</si>
  <si>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</si>
  <si>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</si>
  <si>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</si>
  <si>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</si>
  <si>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</si>
  <si>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</si>
  <si>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</si>
  <si>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</si>
  <si>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</si>
  <si>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</si>
  <si>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</si>
  <si>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</si>
  <si>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</si>
  <si>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</si>
  <si>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</si>
  <si>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</si>
  <si>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</si>
  <si>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</si>
  <si>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</si>
  <si>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</si>
  <si>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</si>
  <si>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</si>
  <si>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</si>
  <si>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</si>
  <si>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</si>
  <si>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</si>
  <si>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</si>
  <si>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</si>
  <si>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</si>
  <si>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</si>
  <si>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</si>
  <si>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</si>
  <si>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</si>
  <si>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</si>
  <si>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</si>
  <si>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</si>
  <si>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</si>
  <si>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</si>
  <si>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</si>
  <si>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</si>
  <si>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</si>
  <si>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</si>
  <si>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</si>
  <si>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</si>
  <si>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</si>
  <si>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</si>
  <si>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</si>
  <si>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</si>
  <si>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</si>
  <si>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</si>
  <si>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</si>
  <si>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</si>
  <si>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</si>
  <si>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</si>
  <si>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</si>
  <si>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</si>
  <si>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</si>
  <si>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</si>
  <si>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</si>
  <si>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</si>
  <si>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</si>
  <si>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</si>
  <si>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</si>
  <si>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</si>
  <si>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</si>
  <si>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</si>
  <si>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</si>
  <si>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</si>
  <si>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</si>
  <si>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</si>
  <si>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</si>
  <si>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</si>
  <si>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</si>
  <si>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</si>
  <si>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</si>
  <si>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</si>
  <si>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</si>
  <si>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</si>
  <si>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</si>
  <si>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</si>
  <si>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</si>
  <si>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</si>
  <si>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</si>
  <si>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</si>
  <si>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</si>
  <si>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</si>
  <si>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</si>
  <si>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</si>
  <si>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</si>
  <si>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</si>
  <si>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</si>
  <si>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</si>
  <si>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</si>
  <si>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</si>
  <si>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</si>
  <si>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</si>
  <si>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</si>
  <si>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</si>
  <si>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</si>
  <si>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</si>
  <si>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</si>
  <si>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</si>
  <si>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</si>
  <si>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</si>
  <si>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</si>
  <si>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</si>
  <si>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</si>
  <si>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</si>
  <si>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</si>
  <si>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</si>
  <si>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</si>
  <si>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</si>
  <si>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</si>
  <si>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</si>
  <si>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</si>
  <si>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</si>
  <si>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</si>
  <si>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</si>
  <si>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</si>
  <si>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</si>
  <si>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</si>
  <si>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</si>
  <si>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</si>
  <si>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</si>
  <si>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</si>
  <si>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</si>
  <si>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</si>
  <si>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</si>
  <si>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</si>
  <si>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</si>
  <si>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</si>
  <si>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</si>
  <si>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</si>
  <si>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</si>
  <si>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</si>
  <si>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</si>
  <si>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</si>
  <si>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</si>
  <si>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</si>
  <si>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</si>
  <si>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</si>
  <si>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</si>
  <si>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</si>
  <si>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</si>
  <si>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</si>
  <si>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</si>
  <si>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</si>
  <si>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</si>
  <si>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</si>
  <si>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</si>
  <si>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</si>
  <si>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</si>
  <si>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</si>
  <si>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</si>
  <si>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</si>
  <si>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</si>
  <si>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</si>
  <si>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</si>
  <si>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</si>
  <si>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</si>
  <si>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</si>
  <si>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</si>
  <si>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</si>
  <si>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</si>
  <si>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</si>
  <si>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</si>
  <si>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</si>
  <si>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</si>
  <si>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</si>
  <si>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</si>
  <si>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</si>
  <si>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</si>
  <si>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</si>
  <si>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</si>
  <si>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</si>
  <si>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</si>
  <si>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</si>
  <si>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</si>
  <si>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</si>
  <si>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</si>
  <si>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</si>
  <si>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</si>
  <si>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</si>
  <si>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</si>
  <si>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</si>
  <si>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</si>
  <si>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</si>
  <si>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</si>
  <si>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</si>
  <si>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</si>
  <si>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</si>
  <si>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</si>
  <si>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</si>
  <si>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</si>
  <si>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</si>
  <si>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</si>
  <si>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</si>
  <si>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</si>
  <si>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</si>
  <si>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</si>
  <si>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</si>
  <si>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</si>
  <si>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</si>
  <si>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</si>
  <si>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</si>
  <si>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</si>
  <si>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</si>
  <si>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</si>
  <si>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</si>
  <si>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</si>
  <si>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</si>
  <si>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</si>
  <si>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</si>
  <si>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</si>
  <si>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</si>
  <si>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</si>
  <si>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</si>
  <si>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</si>
  <si>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</si>
  <si>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</si>
  <si>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</si>
  <si>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</si>
  <si>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</si>
  <si>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</si>
  <si>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</si>
  <si>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</si>
  <si>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</si>
  <si>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</si>
  <si>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</si>
  <si>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</si>
  <si>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</si>
  <si>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</si>
  <si>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</si>
  <si>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</si>
  <si>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</si>
  <si>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</si>
  <si>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</si>
  <si>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</si>
  <si>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</si>
  <si>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</si>
  <si>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</si>
  <si>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</si>
  <si>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</si>
  <si>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</si>
  <si>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</si>
  <si>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</si>
  <si>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</si>
  <si>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</si>
  <si>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</si>
  <si>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</si>
  <si>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</si>
  <si>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</si>
  <si>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</si>
  <si>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</si>
  <si>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</si>
  <si>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</si>
  <si>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</si>
  <si>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</si>
  <si>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</si>
  <si>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</si>
  <si>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</si>
  <si>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</si>
  <si>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</si>
  <si>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</si>
  <si>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</si>
  <si>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</si>
  <si>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</si>
  <si>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</si>
  <si>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</si>
  <si>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</si>
  <si>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</si>
  <si>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Empréstitos a la banca oficial</t>
  </si>
  <si>
    <t>Empréstitos a la banca comercial</t>
  </si>
  <si>
    <t>Empréstitos a particulares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</si>
  <si>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</si>
  <si>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</si>
  <si>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</si>
  <si>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</si>
  <si>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</si>
  <si>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</si>
  <si>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</si>
  <si>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</si>
  <si>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</si>
  <si>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</si>
  <si>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</si>
  <si>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</si>
  <si>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</si>
  <si>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</si>
  <si>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</si>
  <si>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</si>
  <si>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</si>
  <si>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</si>
  <si>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</si>
  <si>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</si>
  <si>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</si>
  <si>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</si>
  <si>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</si>
  <si>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</si>
  <si>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</si>
  <si>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</si>
  <si>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</si>
  <si>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</si>
  <si>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</si>
  <si>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</si>
  <si>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</si>
  <si>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</si>
  <si>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</si>
  <si>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</si>
  <si>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</si>
  <si>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</si>
  <si>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</si>
  <si>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</si>
  <si>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</si>
  <si>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</si>
  <si>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</si>
  <si>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</si>
  <si>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</si>
  <si>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</si>
  <si>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</si>
  <si>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</si>
  <si>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</si>
  <si>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</si>
  <si>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</si>
  <si>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</si>
  <si>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</si>
  <si>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</si>
  <si>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</si>
  <si>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</si>
  <si>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</si>
  <si>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</si>
  <si>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</si>
  <si>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</si>
  <si>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</si>
  <si>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</si>
  <si>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</si>
  <si>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</si>
  <si>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</si>
  <si>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</si>
  <si>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</si>
  <si>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</si>
  <si>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</si>
  <si>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</si>
  <si>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</si>
  <si>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</si>
  <si>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</si>
  <si>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</si>
  <si>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</si>
  <si>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</si>
  <si>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</si>
  <si>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</si>
  <si>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</si>
  <si>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</si>
  <si>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</si>
  <si>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</si>
  <si>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</si>
  <si>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</si>
  <si>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</si>
  <si>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</si>
  <si>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</si>
  <si>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</si>
  <si>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</si>
  <si>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</si>
  <si>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</si>
  <si>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</si>
  <si>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</si>
  <si>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</si>
  <si>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</si>
  <si>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</si>
  <si>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</si>
  <si>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</si>
  <si>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</si>
  <si>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</si>
  <si>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</si>
  <si>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</si>
  <si>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</si>
  <si>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</si>
  <si>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</si>
  <si>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</si>
  <si>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</si>
  <si>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</si>
  <si>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</si>
  <si>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</si>
  <si>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</si>
  <si>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</si>
  <si>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</si>
  <si>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</si>
  <si>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</si>
  <si>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</si>
  <si>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</si>
  <si>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</si>
  <si>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</si>
  <si>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</si>
  <si>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</si>
  <si>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</si>
  <si>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</si>
  <si>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</si>
  <si>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</si>
  <si>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</si>
  <si>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</si>
  <si>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</si>
  <si>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</si>
  <si>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</si>
  <si>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</si>
  <si>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</si>
  <si>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</si>
  <si>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</si>
  <si>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</si>
  <si>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</si>
  <si>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</si>
  <si>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</si>
  <si>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</si>
  <si>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</si>
  <si>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</si>
  <si>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</si>
  <si>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</si>
  <si>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</si>
  <si>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</si>
  <si>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</si>
  <si>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</si>
  <si>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</si>
  <si>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</si>
  <si>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</si>
  <si>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</si>
  <si>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</si>
  <si>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</si>
  <si>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</si>
  <si>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</si>
  <si>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</si>
  <si>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</si>
  <si>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</si>
  <si>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</si>
  <si>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</si>
  <si>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</si>
  <si>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</si>
  <si>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</si>
  <si>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</si>
  <si>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</si>
  <si>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</si>
  <si>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</si>
  <si>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</si>
  <si>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</si>
  <si>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</si>
  <si>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</si>
  <si>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</si>
  <si>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</si>
  <si>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</si>
  <si>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</si>
  <si>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</si>
  <si>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</si>
  <si>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</si>
  <si>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</si>
  <si>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</si>
  <si>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</si>
  <si>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</si>
  <si>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</si>
  <si>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</si>
  <si>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</si>
  <si>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</si>
  <si>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</si>
  <si>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</si>
  <si>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</si>
  <si>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</si>
  <si>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</si>
  <si>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</si>
  <si>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</si>
  <si>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</si>
  <si>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</si>
  <si>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</si>
  <si>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</si>
  <si>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</si>
  <si>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</si>
  <si>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</si>
  <si>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</si>
  <si>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</si>
  <si>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</si>
  <si>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</si>
  <si>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</si>
  <si>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</si>
  <si>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</si>
  <si>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</si>
  <si>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</si>
  <si>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</si>
  <si>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</si>
  <si>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</si>
  <si>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</si>
  <si>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</si>
  <si>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</si>
  <si>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</si>
  <si>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</si>
  <si>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</si>
  <si>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</si>
  <si>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</si>
  <si>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</si>
  <si>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</si>
  <si>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</si>
  <si>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</si>
  <si>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</si>
  <si>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</si>
  <si>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</si>
  <si>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</si>
  <si>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</si>
  <si>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</si>
  <si>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</si>
  <si>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</si>
  <si>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</si>
  <si>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</si>
  <si>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</si>
  <si>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</si>
  <si>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</si>
  <si>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</si>
  <si>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</si>
  <si>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</si>
  <si>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</si>
  <si>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</si>
  <si>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</si>
  <si>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</si>
  <si>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</si>
  <si>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</si>
  <si>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</si>
  <si>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</si>
  <si>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</si>
  <si>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</si>
  <si>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</si>
  <si>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</si>
  <si>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</si>
  <si>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</si>
  <si>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</si>
  <si>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</si>
  <si>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</si>
  <si>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</si>
  <si>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</si>
  <si>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</si>
  <si>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</si>
  <si>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</si>
  <si>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</si>
  <si>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</si>
  <si>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</si>
  <si>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</si>
  <si>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</si>
  <si>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</si>
  <si>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</si>
  <si>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</si>
  <si>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</si>
  <si>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</si>
  <si>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</si>
  <si>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</si>
  <si>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</si>
  <si>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</si>
  <si>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 xml:space="preserve">Direccion General de Relaciones Públicas </t>
  </si>
  <si>
    <t xml:space="preserve">Direccion General de Comunicación Social </t>
  </si>
  <si>
    <t xml:space="preserve">Secretaría Particular </t>
  </si>
  <si>
    <t xml:space="preserve">Secretaría de Ayuntamiento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</si>
  <si>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</si>
  <si>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</si>
  <si>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</si>
  <si>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</si>
  <si>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</si>
  <si>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</si>
  <si>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</si>
  <si>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</si>
  <si>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</si>
  <si>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</si>
  <si>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</si>
  <si>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</si>
  <si>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 xml:space="preserve">Direccion de inovacion gubernamental y tecnologías de la información </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</si>
  <si>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</si>
  <si>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</si>
  <si>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</si>
  <si>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</si>
  <si>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</si>
  <si>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</si>
  <si>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</si>
  <si>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</si>
  <si>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 xml:space="preserve">INDICADORES DE DESEMPEÑO </t>
  </si>
  <si>
    <t>Valor</t>
  </si>
  <si>
    <t>Año</t>
  </si>
  <si>
    <t>Metas</t>
  </si>
  <si>
    <t>del Ciclo</t>
  </si>
  <si>
    <t>Verde</t>
  </si>
  <si>
    <t>Amarillo</t>
  </si>
  <si>
    <t>Rojo</t>
  </si>
  <si>
    <t>Semaforización</t>
  </si>
  <si>
    <t xml:space="preserve">Eficacia 
</t>
  </si>
  <si>
    <t xml:space="preserve">
Eficiencia
</t>
  </si>
  <si>
    <t>Objetivo:</t>
  </si>
  <si>
    <t>PROGRAMACIÓN</t>
  </si>
  <si>
    <t>PRESUPUESTO ESTIMADO</t>
  </si>
  <si>
    <t>CATALÓGO POR FUENTE DE FINANCIAMIENTO</t>
  </si>
  <si>
    <t>Catalógo para Presupuesto de Egresos Funcional Programática</t>
  </si>
  <si>
    <t>COG</t>
  </si>
  <si>
    <t xml:space="preserve">Estimación de Ingresos por Clasificación por Rubro de Ingresos y  Ley de Ingresos Municipal - 2016
</t>
  </si>
  <si>
    <t xml:space="preserve">Informe de Situación Hacendaria Ingresos - 2016
</t>
  </si>
  <si>
    <t xml:space="preserve">Informe de Situación Hacendaria Egresos - 2016
</t>
  </si>
  <si>
    <t xml:space="preserve">Presupuesto de Egresos por Clasificación por Objeto del Gasto en Base Mensual - 2016
</t>
  </si>
  <si>
    <t xml:space="preserve">Presupuesto de Egresos por Clasificación por Objeto del Gasto y Fuentes de Financiamiento - 2016
</t>
  </si>
  <si>
    <t>Presupuesto de Egresos por Clasificación Administrativa 2016</t>
  </si>
  <si>
    <t>Presupuesto de Egresos por Clasificación Funcional Programática 2016</t>
  </si>
  <si>
    <t>PLANTILLA DE PERSONAL DE CARÁCTER PERMANENTE. 2016</t>
  </si>
  <si>
    <t>10</t>
  </si>
  <si>
    <t>11</t>
  </si>
  <si>
    <t>ESTIMACIÓN
 2016</t>
  </si>
  <si>
    <t>VARIACIÓN           2015 - 2016</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</si>
  <si>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</si>
  <si>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</si>
  <si>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</si>
  <si>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</si>
  <si>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</si>
  <si>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</si>
  <si>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</si>
  <si>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</si>
  <si>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</si>
  <si>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</si>
  <si>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</si>
  <si>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</si>
  <si>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</si>
  <si>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</si>
  <si>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</si>
  <si>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</si>
  <si>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</si>
  <si>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</si>
  <si>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</si>
  <si>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</si>
  <si>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</si>
  <si>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</si>
  <si>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</si>
  <si>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</si>
  <si>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</si>
  <si>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</si>
  <si>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</si>
  <si>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</si>
  <si>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</si>
  <si>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</si>
  <si>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</si>
  <si>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</si>
  <si>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</si>
  <si>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</si>
  <si>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</si>
  <si>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</si>
  <si>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</si>
  <si>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</si>
  <si>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</si>
  <si>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</si>
  <si>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</si>
  <si>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</si>
  <si>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</si>
  <si>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</si>
  <si>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</si>
  <si>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</si>
  <si>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</si>
  <si>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</si>
  <si>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</si>
  <si>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</si>
  <si>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</si>
  <si>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</si>
  <si>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</si>
  <si>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</si>
  <si>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</si>
  <si>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</si>
  <si>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</si>
  <si>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</si>
  <si>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</si>
  <si>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</si>
  <si>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</si>
  <si>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</si>
  <si>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</si>
  <si>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</si>
  <si>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</si>
  <si>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</si>
  <si>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</si>
  <si>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</si>
  <si>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</si>
  <si>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</si>
  <si>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</si>
  <si>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</si>
  <si>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</si>
  <si>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</si>
  <si>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</si>
  <si>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</si>
  <si>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</si>
  <si>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</si>
  <si>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</si>
  <si>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</si>
  <si>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</si>
  <si>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</si>
  <si>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</si>
  <si>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</si>
  <si>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</si>
  <si>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</si>
  <si>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</si>
  <si>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</si>
  <si>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</si>
  <si>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</si>
  <si>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</si>
  <si>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</si>
  <si>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</si>
  <si>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</si>
  <si>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</si>
  <si>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</si>
  <si>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</si>
  <si>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</si>
  <si>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</si>
  <si>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</si>
  <si>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</si>
  <si>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</si>
  <si>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</si>
  <si>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</si>
  <si>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</si>
  <si>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</si>
  <si>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</si>
  <si>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</si>
  <si>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</si>
  <si>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</si>
  <si>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</si>
  <si>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</si>
  <si>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</si>
  <si>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</si>
  <si>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</si>
  <si>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</si>
  <si>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</si>
  <si>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</si>
  <si>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</si>
  <si>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</si>
  <si>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</si>
  <si>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</si>
  <si>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</si>
  <si>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</si>
  <si>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</si>
  <si>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</si>
  <si>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</si>
  <si>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</si>
  <si>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</si>
  <si>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</si>
  <si>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</si>
  <si>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</si>
  <si>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</si>
  <si>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</si>
  <si>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</si>
  <si>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</si>
  <si>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</si>
  <si>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</si>
  <si>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</si>
  <si>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</si>
  <si>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</si>
  <si>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</si>
  <si>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</si>
  <si>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</si>
  <si>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</si>
  <si>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</si>
  <si>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</si>
  <si>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</si>
  <si>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</si>
  <si>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</si>
  <si>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</si>
  <si>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</si>
  <si>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</si>
  <si>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</si>
  <si>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</si>
  <si>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</si>
  <si>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</si>
  <si>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</si>
  <si>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</si>
  <si>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</si>
  <si>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</si>
  <si>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</si>
  <si>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</si>
  <si>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</si>
  <si>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</si>
  <si>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</si>
  <si>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</si>
  <si>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</si>
  <si>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</si>
  <si>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</si>
  <si>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</si>
  <si>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</si>
  <si>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</si>
  <si>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</si>
  <si>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</si>
  <si>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</si>
  <si>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</si>
  <si>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</si>
  <si>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</si>
  <si>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</si>
  <si>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</si>
  <si>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</si>
  <si>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</si>
  <si>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</si>
  <si>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</si>
  <si>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</si>
  <si>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</si>
  <si>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</si>
  <si>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</si>
  <si>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</si>
  <si>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</si>
  <si>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</si>
  <si>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</si>
  <si>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</si>
  <si>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</si>
  <si>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</si>
  <si>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</si>
  <si>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</si>
  <si>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</si>
  <si>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</si>
  <si>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</si>
  <si>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</si>
  <si>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</si>
  <si>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</si>
  <si>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</si>
  <si>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</si>
  <si>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</si>
  <si>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</si>
  <si>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</si>
  <si>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</si>
  <si>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</si>
  <si>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</si>
  <si>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</si>
  <si>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Calidad</t>
  </si>
  <si>
    <t>Economía</t>
  </si>
  <si>
    <t>del Año 2016</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</si>
  <si>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</si>
  <si>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</si>
  <si>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</si>
  <si>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</si>
  <si>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</si>
  <si>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</si>
  <si>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</si>
  <si>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</si>
  <si>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</si>
  <si>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</si>
  <si>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</si>
  <si>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</si>
  <si>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</si>
  <si>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</si>
  <si>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</si>
  <si>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</si>
  <si>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</si>
  <si>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</si>
  <si>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</si>
  <si>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</si>
  <si>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</si>
  <si>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</si>
  <si>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</si>
  <si>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</si>
  <si>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</si>
  <si>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EJERCICIO 2015</t>
  </si>
  <si>
    <t>ESTIMACIÓN  2016</t>
  </si>
  <si>
    <t>VARIACIÓN  2015 - 2016</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</si>
  <si>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</si>
  <si>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</si>
  <si>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</si>
  <si>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</si>
  <si>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</si>
  <si>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</si>
  <si>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</si>
  <si>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</si>
  <si>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</si>
  <si>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</si>
  <si>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</si>
  <si>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Resúmen Narrativo: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</si>
  <si>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</si>
  <si>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</si>
  <si>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</si>
  <si>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</si>
  <si>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</si>
  <si>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</si>
  <si>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</si>
  <si>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</si>
  <si>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</si>
  <si>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</si>
  <si>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</si>
  <si>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</si>
  <si>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</si>
  <si>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</si>
  <si>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</si>
  <si>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</si>
  <si>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</si>
  <si>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</si>
  <si>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Nombre del Indicador y Definición</t>
  </si>
  <si>
    <t>Método de Cálculo</t>
  </si>
  <si>
    <t>Sentido del Indicador</t>
  </si>
  <si>
    <t>Frecuencia de Medición</t>
  </si>
  <si>
    <t>Unidad de Medida</t>
  </si>
  <si>
    <t>Línea Base</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</si>
  <si>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</si>
  <si>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</si>
  <si>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</si>
  <si>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</si>
  <si>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</si>
  <si>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</si>
  <si>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</si>
  <si>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</si>
  <si>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</si>
  <si>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</si>
  <si>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</si>
  <si>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</si>
  <si>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</si>
  <si>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</si>
  <si>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</si>
  <si>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</si>
  <si>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</si>
  <si>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</si>
  <si>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</si>
  <si>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</si>
  <si>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</si>
  <si>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</si>
  <si>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</si>
  <si>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</si>
  <si>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</si>
  <si>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</si>
  <si>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</si>
  <si>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</si>
  <si>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</si>
  <si>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EJERCICIO
 2015</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</si>
  <si>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</si>
  <si>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</si>
  <si>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</si>
  <si>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</si>
  <si>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</si>
  <si>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</si>
  <si>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</si>
  <si>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</si>
  <si>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</si>
  <si>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</si>
  <si>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</si>
  <si>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</si>
  <si>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</si>
  <si>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</si>
  <si>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</si>
  <si>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</si>
  <si>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</si>
  <si>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</si>
  <si>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</si>
  <si>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</si>
  <si>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</si>
  <si>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</si>
  <si>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</si>
  <si>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</si>
  <si>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</si>
  <si>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</si>
  <si>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</si>
  <si>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</si>
  <si>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</si>
  <si>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</si>
  <si>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</si>
  <si>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</si>
  <si>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</si>
  <si>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</si>
  <si>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</si>
  <si>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</si>
  <si>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</si>
  <si>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</si>
  <si>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</si>
  <si>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</si>
  <si>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</si>
  <si>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</si>
  <si>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</si>
  <si>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</si>
  <si>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</si>
  <si>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</si>
  <si>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</si>
  <si>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</si>
  <si>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</si>
  <si>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</si>
  <si>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</si>
  <si>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</si>
  <si>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</si>
  <si>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</si>
  <si>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</si>
  <si>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</si>
  <si>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</si>
  <si>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</si>
  <si>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</si>
  <si>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</si>
  <si>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</si>
  <si>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</si>
  <si>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</si>
  <si>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</si>
  <si>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</si>
  <si>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</si>
  <si>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</si>
  <si>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</si>
  <si>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</si>
  <si>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</si>
  <si>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</si>
  <si>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</si>
  <si>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</si>
  <si>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</si>
  <si>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</si>
  <si>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</si>
  <si>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</si>
  <si>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</si>
  <si>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</si>
  <si>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</si>
  <si>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</si>
  <si>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</si>
  <si>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</si>
  <si>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</si>
  <si>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</si>
  <si>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</si>
  <si>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</si>
  <si>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</si>
  <si>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</si>
  <si>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</si>
  <si>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</si>
  <si>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</si>
  <si>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</si>
  <si>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</si>
  <si>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</si>
  <si>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</si>
  <si>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</si>
  <si>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</si>
  <si>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</si>
  <si>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</si>
  <si>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</si>
  <si>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</si>
  <si>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</si>
  <si>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</si>
  <si>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</si>
  <si>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</si>
  <si>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</si>
  <si>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</si>
  <si>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</si>
  <si>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</si>
  <si>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</si>
  <si>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</si>
  <si>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</si>
  <si>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PRESUPUESTO POR CLASIFICACIÓN PROGRAMÁTICA 2016</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</si>
  <si>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</si>
  <si>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</si>
  <si>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</si>
  <si>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</si>
  <si>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</si>
  <si>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</si>
  <si>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Entidad Pública:  SISTEMA DIF JALOSTOTITLAN, Jalisco</t>
  </si>
  <si>
    <t>DIRECTOR</t>
  </si>
  <si>
    <t>DIRECCION DIF</t>
  </si>
  <si>
    <t>ADMINISTRATIVO</t>
  </si>
  <si>
    <t>INFANCIA</t>
  </si>
  <si>
    <t>ENFERMERA UBR</t>
  </si>
  <si>
    <t>ECAPAF Y PAIDEA</t>
  </si>
  <si>
    <t>INAPAM Y RECEPCION</t>
  </si>
  <si>
    <t>ENCARGADO DE DEPORTES</t>
  </si>
  <si>
    <t>ENNCARGADA PAAD Y PROALIMNE</t>
  </si>
  <si>
    <t>TRABAJO SOCIAL</t>
  </si>
  <si>
    <t>ENCARGADA DE ADULTO MAYOR</t>
  </si>
  <si>
    <t>INTENDENTE</t>
  </si>
  <si>
    <t>NUTRIOLOGA ENCARGADA DE DESAYUNOS</t>
  </si>
  <si>
    <t>PSICOLOGO</t>
  </si>
  <si>
    <t>AUX. ADMINISTRATIVO</t>
  </si>
  <si>
    <t>ASESOR JURIDICO</t>
  </si>
  <si>
    <t>TRABAJO SOCIAL CAETF</t>
  </si>
  <si>
    <t>CHOFER Y SERVICIOS GENERALES</t>
  </si>
  <si>
    <t>Gobernar para servir, con todo el corazon.</t>
  </si>
  <si>
    <t>Fomentar el desarrollo de los sectores (adultos mayores, infancia, madres adolescentes, madres solteras, familias)</t>
  </si>
  <si>
    <t>3.1.1.2.0</t>
  </si>
  <si>
    <t>Entidades Paraestatales y Organismos</t>
  </si>
  <si>
    <t>Sistema DIF</t>
  </si>
  <si>
    <t>Focalizar los apoyos de asistencia Social a los sectores mas desprotegidos del municipio, y eficientando los procesos de operación de los programas.</t>
  </si>
  <si>
    <t>Fortalecer el desarrollo institucional,  con personal capacitado y carisma hacia los usuarios, (gente comprometida con su trabajo)</t>
  </si>
  <si>
    <t>Aumentar los apoyos y cobertura de servicio.</t>
  </si>
  <si>
    <t>Promover cultura de solidaridad dentro del municipio, para involucrar a la sociedad en las actividades del DIF</t>
  </si>
  <si>
    <t>Fortalecer las relaciones entre las instituciones de asistencia social del municipio.</t>
  </si>
  <si>
    <t>Gestionar nuevos programas federales y estatales para implementar en el municipio.</t>
  </si>
  <si>
    <t>Atender los sectores mas vulnerable del municipio, con programas de apoyo y seguimiento, para buscar el desarrollo integro personal y familiar, ofreciendo las condiciones necesarias para ello.</t>
  </si>
  <si>
    <t>Gestionar la creacion de un centro de proteccion a la Infancia, el cual atendera y proteger a los menores y sus familias en condiciones de vulnerabilidad, a fin de colaborar en su desarrollo humano integral promoviendo una cultura de prevencion, en trabajo mutuo con la sociedad.</t>
  </si>
  <si>
    <t>Creacion del consejo de familia el cual servira como enlace permanente entre todas las instituciones publicas, descentraizadas y privadas que tengan como objetivo la atencion custodia, tutela y asistencia a la niñez, a las personas incapaces, adultos mayores, personas con discapacidad en estado de abandono y a la familia.</t>
  </si>
  <si>
    <t>Formacion del voluntariado DIF, con personas comprometidas con su municipio.</t>
  </si>
  <si>
    <t>Restaurar y restructurar las instalaciones del DIF para tenner espacios adecuados para el desarrollo de las actividades, asi como eficientar los procesos operativos de los diversos programas, y sobre todo la atencion de los usuarios.</t>
  </si>
  <si>
    <t>Fortalecer el area de trabajo social, con mayores apoyos y servicios.</t>
  </si>
  <si>
    <t>Dar atencion integral a los usuarios, para solucionar sus problematicas, asi como seguimiento a los mismos.</t>
  </si>
  <si>
    <t>Trabajar en conjunto con otras instituciones para atender la problemática social desde diferentes  vertientes, y asi lograr erradicar los regazos sociales.</t>
  </si>
  <si>
    <t>Gestionar nuevos programas federales y estatales para implementarlos en el municipio.</t>
  </si>
  <si>
    <t>Trabajar en proyectos a largo plazo que traeran beneficios reales y medibles.</t>
  </si>
  <si>
    <t>Promover nuevos servicios institucionales como la asesoria juridica, aumentar la atencion psicologica, orientacion nutricional y aumentar el trabajo en campo.</t>
  </si>
  <si>
    <t>Trabajar de una forma proactiva formando equipos de trabajo, con productividad.</t>
  </si>
  <si>
    <t>DIF JALOSTOTITLAN</t>
  </si>
  <si>
    <t>GOBERNAR PARA SERVIR</t>
  </si>
  <si>
    <t>Realizar las actividades con entrega y comprommiso. Gestionar nuevos programas y mmejjorar en los ya existentes para, favorecer el acceso a mejores niveles de bienestar enfocandose a los sectores mas vulnerables del municipio.</t>
  </si>
  <si>
    <t>BIENESTAR SOCIAL</t>
  </si>
  <si>
    <t>GESTION DE NUEVOS PROGRAMAS PARA LOGRAR EL BIENESTAR SOCIAL.</t>
  </si>
  <si>
    <t>CON TODO EL CORAZON</t>
  </si>
  <si>
    <t>Porcentaje de familias beneficiadas con servicios y obra publica</t>
  </si>
  <si>
    <t>ASCENDENTE</t>
  </si>
  <si>
    <t>PORCENTAJE DE FAMILIAS CON NIVELES DE BIENESTAR</t>
  </si>
  <si>
    <t>PORCENTAJE</t>
  </si>
  <si>
    <t>MENSUAL</t>
  </si>
</sst>
</file>

<file path=xl/styles.xml><?xml version="1.0" encoding="utf-8"?>
<styleSheet xmlns="http://schemas.openxmlformats.org/spreadsheetml/2006/main">
  <numFmts count="13">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 numFmtId="171" formatCode="_-* #,##0_-;\-* #,##0_-;_-* &quot;-&quot;??_-;_-@_-"/>
  </numFmts>
  <fonts count="58">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sz val="12"/>
      <name val="Calibri"/>
      <family val="2"/>
    </font>
    <font>
      <b/>
      <u/>
      <sz val="9"/>
      <color indexed="81"/>
      <name val="Tahoma"/>
      <family val="2"/>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b/>
      <sz val="18"/>
      <color theme="0"/>
      <name val="Calibri"/>
      <family val="2"/>
      <scheme val="minor"/>
    </font>
    <font>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b/>
      <sz val="16"/>
      <color theme="0" tint="-4.9989318521683403E-2"/>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1"/>
      <name val="Calibri"/>
      <family val="2"/>
      <scheme val="minor"/>
    </font>
    <font>
      <b/>
      <sz val="11"/>
      <color indexed="8"/>
      <name val="Calibri"/>
      <family val="2"/>
      <scheme val="minor"/>
    </font>
    <font>
      <sz val="9"/>
      <color indexed="8"/>
      <name val="Calibri"/>
      <family val="2"/>
      <scheme val="minor"/>
    </font>
    <font>
      <sz val="11"/>
      <color indexed="8"/>
      <name val="Calibri"/>
      <family val="2"/>
      <scheme val="minor"/>
    </font>
    <font>
      <sz val="9"/>
      <color theme="1"/>
      <name val="Calibri"/>
      <family val="2"/>
      <scheme val="minor"/>
    </font>
    <font>
      <b/>
      <sz val="10"/>
      <color theme="0"/>
      <name val="Calibri"/>
      <family val="2"/>
      <scheme val="minor"/>
    </font>
    <font>
      <sz val="16"/>
      <color theme="1"/>
      <name val="Calibri"/>
      <family val="2"/>
      <scheme val="minor"/>
    </font>
    <font>
      <b/>
      <sz val="20"/>
      <color theme="1"/>
      <name val="Calibri"/>
      <family val="2"/>
      <scheme val="minor"/>
    </font>
  </fonts>
  <fills count="28">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00A79D"/>
        <bgColor indexed="64"/>
      </patternFill>
    </fill>
    <fill>
      <patternFill patternType="solid">
        <fgColor theme="2" tint="-0.499984740745262"/>
        <bgColor indexed="64"/>
      </patternFill>
    </fill>
  </fills>
  <borders count="19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style="thin">
        <color indexed="64"/>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medium">
        <color indexed="64"/>
      </left>
      <right style="thin">
        <color theme="4" tint="0.79992065187536243"/>
      </right>
      <top style="thin">
        <color theme="4" tint="0.79989013336588644"/>
      </top>
      <bottom/>
      <diagonal/>
    </border>
    <border>
      <left style="thin">
        <color theme="4" tint="0.79992065187536243"/>
      </left>
      <right style="medium">
        <color indexed="64"/>
      </right>
      <top style="thin">
        <color theme="4" tint="0.7998901333658864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style="thin">
        <color theme="4" tint="0.79992065187536243"/>
      </right>
      <top style="thin">
        <color theme="4" tint="0.79992065187536243"/>
      </top>
      <bottom style="thin">
        <color theme="4" tint="0.79992065187536243"/>
      </bottom>
      <diagonal/>
    </border>
    <border>
      <left/>
      <right/>
      <top style="medium">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bottom style="thin">
        <color theme="4" tint="0.79989013336588644"/>
      </bottom>
      <diagonal/>
    </border>
    <border>
      <left/>
      <right style="medium">
        <color indexed="64"/>
      </right>
      <top/>
      <bottom style="thin">
        <color theme="4" tint="0.79989013336588644"/>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right/>
      <top/>
      <bottom style="thin">
        <color theme="6"/>
      </bottom>
      <diagonal/>
    </border>
    <border>
      <left style="medium">
        <color indexed="64"/>
      </left>
      <right style="thin">
        <color rgb="FF92D050"/>
      </right>
      <top style="thin">
        <color rgb="FF92D050"/>
      </top>
      <bottom style="medium">
        <color indexed="64"/>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thin">
        <color theme="0"/>
      </top>
      <bottom/>
      <diagonal/>
    </border>
    <border>
      <left/>
      <right style="medium">
        <color theme="0"/>
      </right>
      <top style="thin">
        <color theme="0"/>
      </top>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left>
      <right style="medium">
        <color theme="0"/>
      </right>
      <top/>
      <bottom style="thin">
        <color theme="0" tint="-0.499984740745262"/>
      </bottom>
      <diagonal/>
    </border>
    <border>
      <left style="thin">
        <color theme="0"/>
      </left>
      <right style="medium">
        <color theme="0"/>
      </right>
      <top style="thin">
        <color theme="0" tint="-0.499984740745262"/>
      </top>
      <bottom style="thin">
        <color theme="0" tint="-0.499984740745262"/>
      </bottom>
      <diagonal/>
    </border>
    <border>
      <left style="thin">
        <color theme="0"/>
      </left>
      <right/>
      <top/>
      <bottom style="thin">
        <color theme="0" tint="-0.499984740745262"/>
      </bottom>
      <diagonal/>
    </border>
    <border>
      <left style="thin">
        <color theme="0"/>
      </left>
      <right/>
      <top style="thin">
        <color theme="0" tint="-0.499984740745262"/>
      </top>
      <bottom style="thin">
        <color theme="0" tint="-0.499984740745262"/>
      </bottom>
      <diagonal/>
    </border>
    <border>
      <left style="medium">
        <color theme="0"/>
      </left>
      <right style="thin">
        <color theme="0" tint="-0.499984740745262"/>
      </right>
      <top style="thin">
        <color theme="0" tint="-0.499984740745262"/>
      </top>
      <bottom style="medium">
        <color theme="0"/>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op>
      <bottom/>
      <diagonal/>
    </border>
    <border>
      <left/>
      <right style="medium">
        <color theme="0" tint="-0.499984740745262"/>
      </right>
      <top style="thin">
        <color theme="0"/>
      </top>
      <bottom/>
      <diagonal/>
    </border>
    <border>
      <left style="medium">
        <color theme="0" tint="-0.499984740745262"/>
      </left>
      <right style="thin">
        <color theme="0"/>
      </right>
      <top style="thin">
        <color theme="0" tint="-0.499984740745262"/>
      </top>
      <bottom style="thin">
        <color theme="0" tint="-0.499984740745262"/>
      </bottom>
      <diagonal/>
    </border>
    <border>
      <left style="thin">
        <color theme="0"/>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right/>
      <top/>
      <bottom style="thin">
        <color theme="0"/>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3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0"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0"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0" fillId="12" borderId="0" applyNumberFormat="0" applyBorder="0" applyAlignment="0" applyProtection="0"/>
    <xf numFmtId="166" fontId="2"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7" fillId="0" borderId="0"/>
    <xf numFmtId="0" fontId="23" fillId="0" borderId="0"/>
    <xf numFmtId="9" fontId="27"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990">
    <xf numFmtId="0" fontId="0" fillId="0" borderId="0" xfId="0"/>
    <xf numFmtId="0" fontId="0" fillId="0" borderId="0" xfId="0" applyFill="1"/>
    <xf numFmtId="0" fontId="29" fillId="0" borderId="0" xfId="0" applyFont="1"/>
    <xf numFmtId="0" fontId="30" fillId="0" borderId="0" xfId="0" applyFont="1"/>
    <xf numFmtId="0" fontId="30" fillId="0" borderId="0" xfId="0" applyFont="1" applyFill="1" applyProtection="1"/>
    <xf numFmtId="42" fontId="31" fillId="14" borderId="67" xfId="25" applyNumberFormat="1" applyFont="1" applyFill="1" applyBorder="1" applyAlignment="1" applyProtection="1">
      <alignment vertical="center"/>
      <protection locked="0"/>
    </xf>
    <xf numFmtId="42" fontId="31" fillId="0" borderId="67" xfId="25" applyNumberFormat="1" applyFont="1" applyFill="1" applyBorder="1" applyAlignment="1" applyProtection="1">
      <alignment vertical="center"/>
      <protection locked="0"/>
    </xf>
    <xf numFmtId="42" fontId="31" fillId="0" borderId="68" xfId="25" applyNumberFormat="1" applyFont="1" applyFill="1" applyBorder="1" applyAlignment="1" applyProtection="1">
      <alignment vertical="center"/>
      <protection locked="0"/>
    </xf>
    <xf numFmtId="0" fontId="30" fillId="0" borderId="0" xfId="0" applyFont="1" applyFill="1" applyAlignment="1" applyProtection="1">
      <alignment horizontal="center"/>
    </xf>
    <xf numFmtId="0" fontId="30" fillId="0" borderId="69" xfId="0" applyFont="1" applyFill="1" applyBorder="1" applyAlignment="1" applyProtection="1">
      <alignment horizontal="center" vertical="center"/>
    </xf>
    <xf numFmtId="0" fontId="30" fillId="0" borderId="69" xfId="0" applyFont="1" applyFill="1" applyBorder="1" applyAlignment="1" applyProtection="1">
      <alignment vertical="center" wrapText="1"/>
    </xf>
    <xf numFmtId="3" fontId="30" fillId="0" borderId="69" xfId="0" applyNumberFormat="1" applyFont="1" applyFill="1" applyBorder="1" applyAlignment="1" applyProtection="1">
      <alignment vertical="center"/>
    </xf>
    <xf numFmtId="10" fontId="30" fillId="0" borderId="69" xfId="0" applyNumberFormat="1" applyFont="1" applyFill="1" applyBorder="1" applyAlignment="1" applyProtection="1">
      <alignment horizontal="center" vertical="center"/>
    </xf>
    <xf numFmtId="0" fontId="30" fillId="0" borderId="69" xfId="0" applyFont="1" applyFill="1" applyBorder="1" applyAlignment="1" applyProtection="1">
      <alignment vertical="center"/>
    </xf>
    <xf numFmtId="41" fontId="30" fillId="0" borderId="69" xfId="0" applyNumberFormat="1" applyFont="1" applyFill="1" applyBorder="1" applyAlignment="1" applyProtection="1">
      <alignment vertical="center"/>
    </xf>
    <xf numFmtId="41" fontId="30" fillId="0" borderId="0" xfId="0" applyNumberFormat="1" applyFont="1" applyFill="1" applyProtection="1"/>
    <xf numFmtId="9" fontId="30" fillId="0" borderId="0" xfId="0" applyNumberFormat="1" applyFont="1" applyFill="1" applyAlignment="1" applyProtection="1">
      <alignment horizontal="center" vertical="center"/>
    </xf>
    <xf numFmtId="0" fontId="29" fillId="0" borderId="0" xfId="0" applyFont="1" applyFill="1" applyProtection="1"/>
    <xf numFmtId="42" fontId="32" fillId="14" borderId="67" xfId="25" applyNumberFormat="1" applyFont="1" applyFill="1" applyBorder="1" applyAlignment="1" applyProtection="1">
      <alignment vertical="center"/>
      <protection locked="0"/>
    </xf>
    <xf numFmtId="42" fontId="32" fillId="0" borderId="67" xfId="25" applyNumberFormat="1" applyFont="1" applyFill="1" applyBorder="1" applyAlignment="1" applyProtection="1">
      <alignment vertical="center"/>
      <protection locked="0"/>
    </xf>
    <xf numFmtId="0" fontId="32" fillId="0" borderId="0" xfId="0" applyFont="1" applyFill="1" applyBorder="1" applyAlignment="1">
      <alignment vertical="center" wrapText="1"/>
    </xf>
    <xf numFmtId="168" fontId="32" fillId="15" borderId="1" xfId="0" applyNumberFormat="1" applyFont="1" applyFill="1" applyBorder="1" applyAlignment="1">
      <alignment horizontal="center" vertical="center"/>
    </xf>
    <xf numFmtId="168" fontId="32" fillId="15" borderId="2" xfId="0" applyNumberFormat="1" applyFont="1" applyFill="1" applyBorder="1" applyAlignment="1">
      <alignment horizontal="center" vertical="center"/>
    </xf>
    <xf numFmtId="0" fontId="32" fillId="15" borderId="1" xfId="0" applyFont="1" applyFill="1" applyBorder="1" applyAlignment="1">
      <alignment horizontal="left" vertical="center" wrapText="1"/>
    </xf>
    <xf numFmtId="0" fontId="32" fillId="15" borderId="3" xfId="0" applyFont="1" applyFill="1" applyBorder="1" applyAlignment="1">
      <alignment horizontal="left" vertical="center" wrapText="1"/>
    </xf>
    <xf numFmtId="0" fontId="0" fillId="0" borderId="0" xfId="0" applyFont="1" applyFill="1" applyProtection="1"/>
    <xf numFmtId="0" fontId="33" fillId="0" borderId="0" xfId="0" applyFont="1" applyFill="1" applyAlignment="1" applyProtection="1"/>
    <xf numFmtId="0" fontId="0" fillId="0" borderId="0" xfId="0" applyFont="1" applyFill="1" applyAlignment="1" applyProtection="1">
      <alignment horizontal="center"/>
    </xf>
    <xf numFmtId="3" fontId="0" fillId="0" borderId="69" xfId="0" applyNumberFormat="1" applyFont="1" applyFill="1" applyBorder="1" applyAlignment="1" applyProtection="1">
      <alignment vertical="center"/>
    </xf>
    <xf numFmtId="10" fontId="0" fillId="0" borderId="69" xfId="0" applyNumberFormat="1" applyFont="1" applyFill="1" applyBorder="1" applyAlignment="1" applyProtection="1">
      <alignment horizontal="center" vertical="center"/>
    </xf>
    <xf numFmtId="0" fontId="28" fillId="0" borderId="0" xfId="0" applyFont="1" applyFill="1" applyAlignment="1" applyProtection="1">
      <alignment horizontal="center"/>
    </xf>
    <xf numFmtId="41" fontId="0" fillId="0" borderId="69"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0" fillId="0" borderId="70" xfId="0" applyNumberFormat="1" applyFont="1" applyBorder="1" applyAlignment="1" applyProtection="1">
      <alignment horizontal="right" vertical="center"/>
      <protection locked="0"/>
    </xf>
    <xf numFmtId="0" fontId="0" fillId="0" borderId="0" xfId="0" applyFont="1" applyFill="1" applyBorder="1"/>
    <xf numFmtId="41" fontId="30" fillId="0" borderId="0" xfId="0" applyNumberFormat="1" applyFont="1" applyAlignment="1">
      <alignment horizontal="right" vertical="center"/>
    </xf>
    <xf numFmtId="0" fontId="28" fillId="0" borderId="0" xfId="0" applyFont="1"/>
    <xf numFmtId="0" fontId="30" fillId="0" borderId="0" xfId="0" applyFont="1" applyFill="1" applyBorder="1" applyAlignment="1">
      <alignment horizontal="center" vertical="center"/>
    </xf>
    <xf numFmtId="0" fontId="30" fillId="0" borderId="0" xfId="0" applyFont="1" applyFill="1" applyBorder="1" applyAlignment="1">
      <alignment vertical="center" wrapText="1"/>
    </xf>
    <xf numFmtId="0" fontId="34" fillId="0" borderId="0" xfId="0" applyFont="1" applyFill="1" applyBorder="1" applyAlignment="1">
      <alignment vertical="center" wrapText="1"/>
    </xf>
    <xf numFmtId="0" fontId="0" fillId="0" borderId="0" xfId="0" applyFill="1" applyBorder="1"/>
    <xf numFmtId="0" fontId="33" fillId="16" borderId="0" xfId="0" applyFont="1" applyFill="1" applyAlignment="1">
      <alignment horizontal="center" vertical="center"/>
    </xf>
    <xf numFmtId="0" fontId="33" fillId="16" borderId="0" xfId="0" applyFont="1" applyFill="1"/>
    <xf numFmtId="0" fontId="29" fillId="0" borderId="0" xfId="0" applyFont="1" applyFill="1" applyAlignment="1">
      <alignment horizontal="justify" vertical="center" wrapText="1"/>
    </xf>
    <xf numFmtId="0" fontId="29" fillId="13" borderId="0" xfId="0" applyFont="1" applyFill="1"/>
    <xf numFmtId="164" fontId="29" fillId="0" borderId="0" xfId="0" applyNumberFormat="1" applyFont="1" applyFill="1" applyBorder="1" applyAlignment="1">
      <alignment horizontal="center" vertical="center"/>
    </xf>
    <xf numFmtId="0" fontId="29" fillId="0" borderId="0" xfId="0" applyFont="1" applyFill="1" applyAlignment="1">
      <alignment vertical="center" wrapText="1"/>
    </xf>
    <xf numFmtId="0" fontId="29" fillId="13" borderId="0" xfId="0" applyFont="1" applyFill="1" applyAlignment="1">
      <alignment vertical="center" wrapText="1"/>
    </xf>
    <xf numFmtId="164" fontId="29" fillId="13" borderId="0" xfId="0" applyNumberFormat="1" applyFont="1" applyFill="1" applyBorder="1" applyAlignment="1">
      <alignment horizontal="center" vertical="center"/>
    </xf>
    <xf numFmtId="164" fontId="29" fillId="0" borderId="0" xfId="0" applyNumberFormat="1" applyFont="1" applyFill="1" applyAlignment="1">
      <alignment horizontal="center" vertical="center"/>
    </xf>
    <xf numFmtId="0" fontId="29" fillId="0" borderId="0" xfId="0" applyFont="1" applyFill="1"/>
    <xf numFmtId="0" fontId="29" fillId="15" borderId="4" xfId="0" applyNumberFormat="1" applyFont="1" applyFill="1" applyBorder="1" applyAlignment="1">
      <alignment horizontal="justify" vertical="top" wrapText="1"/>
    </xf>
    <xf numFmtId="0" fontId="29" fillId="15" borderId="5" xfId="0" applyNumberFormat="1" applyFont="1" applyFill="1" applyBorder="1" applyAlignment="1">
      <alignment horizontal="justify" vertical="top" wrapText="1"/>
    </xf>
    <xf numFmtId="170" fontId="30" fillId="0" borderId="0" xfId="0" applyNumberFormat="1" applyFont="1" applyFill="1" applyBorder="1" applyAlignment="1">
      <alignment horizontal="right" vertical="center"/>
    </xf>
    <xf numFmtId="0" fontId="28" fillId="0" borderId="0" xfId="0" applyFont="1" applyFill="1" applyAlignment="1">
      <alignment horizontal="justify" vertical="center" wrapText="1"/>
    </xf>
    <xf numFmtId="0" fontId="0" fillId="0" borderId="0" xfId="0" applyFill="1" applyAlignment="1">
      <alignment horizontal="justify" vertical="center" wrapText="1"/>
    </xf>
    <xf numFmtId="170" fontId="30" fillId="0" borderId="0" xfId="0" applyNumberFormat="1" applyFont="1" applyFill="1" applyAlignment="1">
      <alignment horizontal="right" vertical="center"/>
    </xf>
    <xf numFmtId="0" fontId="30" fillId="0" borderId="0" xfId="0" applyFont="1" applyFill="1" applyAlignment="1">
      <alignment horizontal="center" vertical="center"/>
    </xf>
    <xf numFmtId="0" fontId="30" fillId="0" borderId="0" xfId="0" applyFont="1" applyFill="1" applyAlignment="1">
      <alignment vertical="center" wrapText="1"/>
    </xf>
    <xf numFmtId="9" fontId="30" fillId="0" borderId="0" xfId="0" applyNumberFormat="1" applyFont="1" applyFill="1" applyAlignment="1">
      <alignment horizontal="left" vertical="center" wrapText="1"/>
    </xf>
    <xf numFmtId="9" fontId="30" fillId="0" borderId="0" xfId="0" applyNumberFormat="1" applyFont="1" applyFill="1" applyAlignment="1">
      <alignment vertical="center" wrapText="1"/>
    </xf>
    <xf numFmtId="0" fontId="34" fillId="0" borderId="0" xfId="0" applyFont="1" applyFill="1" applyAlignment="1">
      <alignment vertical="center" wrapText="1"/>
    </xf>
    <xf numFmtId="164" fontId="35" fillId="17" borderId="0" xfId="0" applyNumberFormat="1" applyFont="1" applyFill="1" applyAlignment="1">
      <alignment horizontal="center" vertical="center"/>
    </xf>
    <xf numFmtId="0" fontId="35" fillId="17" borderId="0" xfId="0" applyFont="1" applyFill="1" applyAlignment="1">
      <alignment horizontal="center" vertical="center" wrapText="1"/>
    </xf>
    <xf numFmtId="42" fontId="31" fillId="0" borderId="67" xfId="0" applyNumberFormat="1" applyFont="1" applyFill="1" applyBorder="1" applyAlignment="1" applyProtection="1">
      <alignment horizontal="center" vertical="center"/>
      <protection locked="0"/>
    </xf>
    <xf numFmtId="168" fontId="32" fillId="0" borderId="71" xfId="0" applyNumberFormat="1" applyFont="1" applyFill="1" applyBorder="1" applyAlignment="1" applyProtection="1">
      <alignment horizontal="center" vertical="center"/>
    </xf>
    <xf numFmtId="42" fontId="32" fillId="0" borderId="67" xfId="0" applyNumberFormat="1" applyFont="1" applyFill="1" applyBorder="1" applyAlignment="1" applyProtection="1">
      <alignment horizontal="center" vertical="center"/>
      <protection locked="0"/>
    </xf>
    <xf numFmtId="0" fontId="30" fillId="0" borderId="6" xfId="0" applyFont="1" applyBorder="1" applyProtection="1">
      <protection locked="0"/>
    </xf>
    <xf numFmtId="0" fontId="30" fillId="0" borderId="0" xfId="0" applyFont="1" applyBorder="1" applyProtection="1">
      <protection locked="0"/>
    </xf>
    <xf numFmtId="167" fontId="30" fillId="0" borderId="0" xfId="24" applyNumberFormat="1" applyFont="1" applyBorder="1" applyAlignment="1" applyProtection="1">
      <protection locked="0"/>
    </xf>
    <xf numFmtId="0" fontId="30" fillId="0" borderId="7" xfId="0" applyFont="1" applyBorder="1" applyProtection="1">
      <protection locked="0"/>
    </xf>
    <xf numFmtId="0" fontId="36" fillId="15" borderId="8" xfId="0" applyFont="1" applyFill="1" applyBorder="1" applyAlignment="1">
      <alignment horizontal="center" vertical="center"/>
    </xf>
    <xf numFmtId="0" fontId="36" fillId="15" borderId="9" xfId="0" applyFont="1" applyFill="1" applyBorder="1" applyAlignment="1">
      <alignment horizontal="center" vertical="center"/>
    </xf>
    <xf numFmtId="0" fontId="29" fillId="15" borderId="4" xfId="0" applyNumberFormat="1" applyFont="1" applyFill="1" applyBorder="1" applyAlignment="1">
      <alignment horizontal="justify" vertical="justify" wrapText="1"/>
    </xf>
    <xf numFmtId="0" fontId="34" fillId="18" borderId="0" xfId="0" applyFont="1" applyFill="1" applyAlignment="1">
      <alignment horizontal="center" vertical="center"/>
    </xf>
    <xf numFmtId="0" fontId="34" fillId="18" borderId="0" xfId="0" applyFont="1" applyFill="1" applyAlignment="1">
      <alignment horizontal="center" vertical="center" wrapText="1"/>
    </xf>
    <xf numFmtId="41" fontId="30" fillId="0" borderId="70" xfId="0" applyNumberFormat="1" applyFont="1" applyFill="1" applyBorder="1" applyAlignment="1" applyProtection="1">
      <alignment horizontal="right" vertical="center"/>
      <protection locked="0"/>
    </xf>
    <xf numFmtId="0" fontId="0" fillId="0" borderId="72" xfId="0" applyFill="1" applyBorder="1" applyAlignment="1" applyProtection="1">
      <alignment horizontal="right"/>
      <protection locked="0"/>
    </xf>
    <xf numFmtId="168" fontId="30" fillId="0" borderId="72" xfId="0" applyNumberFormat="1" applyFont="1" applyBorder="1" applyAlignment="1" applyProtection="1">
      <alignment horizontal="center" vertical="center"/>
      <protection locked="0"/>
    </xf>
    <xf numFmtId="0" fontId="30" fillId="0" borderId="72" xfId="0" applyFont="1" applyFill="1" applyBorder="1" applyAlignment="1" applyProtection="1">
      <alignment wrapText="1"/>
      <protection locked="0"/>
    </xf>
    <xf numFmtId="41" fontId="0" fillId="0" borderId="72" xfId="0" applyNumberFormat="1" applyBorder="1" applyAlignment="1" applyProtection="1">
      <alignment horizontal="right"/>
      <protection locked="0"/>
    </xf>
    <xf numFmtId="0" fontId="30" fillId="0" borderId="0" xfId="0" applyFont="1" applyFill="1" applyBorder="1" applyProtection="1"/>
    <xf numFmtId="168" fontId="31" fillId="0" borderId="0" xfId="0" applyNumberFormat="1" applyFont="1" applyFill="1" applyBorder="1" applyAlignment="1">
      <alignment horizontal="center" vertical="center"/>
    </xf>
    <xf numFmtId="0" fontId="31" fillId="0" borderId="73" xfId="25" applyFont="1" applyFill="1" applyBorder="1" applyAlignment="1" applyProtection="1">
      <alignment horizontal="left" vertical="center"/>
    </xf>
    <xf numFmtId="0" fontId="37" fillId="0" borderId="0" xfId="0" applyFont="1" applyFill="1" applyBorder="1" applyAlignment="1">
      <alignment horizontal="center" vertical="center"/>
    </xf>
    <xf numFmtId="0" fontId="0" fillId="0" borderId="6" xfId="0" applyBorder="1"/>
    <xf numFmtId="0" fontId="0" fillId="0" borderId="7" xfId="0" applyBorder="1"/>
    <xf numFmtId="0" fontId="29" fillId="0" borderId="0" xfId="0" applyFont="1" applyBorder="1"/>
    <xf numFmtId="0" fontId="0" fillId="0" borderId="0" xfId="0" applyBorder="1" applyAlignment="1">
      <alignment horizontal="left"/>
    </xf>
    <xf numFmtId="0" fontId="38" fillId="0" borderId="0" xfId="0" applyFont="1" applyFill="1" applyAlignment="1"/>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pplyProtection="1">
      <alignment vertical="top" wrapText="1"/>
      <protection locked="0"/>
    </xf>
    <xf numFmtId="0" fontId="38" fillId="19" borderId="10" xfId="0" applyFont="1" applyFill="1" applyBorder="1" applyAlignment="1">
      <alignment vertical="center" wrapText="1"/>
    </xf>
    <xf numFmtId="0" fontId="38" fillId="19" borderId="1" xfId="0" applyFont="1" applyFill="1" applyBorder="1" applyAlignment="1"/>
    <xf numFmtId="0" fontId="38" fillId="19" borderId="13" xfId="0" applyFont="1" applyFill="1" applyBorder="1" applyAlignment="1">
      <alignment vertical="center" wrapText="1"/>
    </xf>
    <xf numFmtId="167" fontId="30" fillId="0" borderId="0" xfId="24" applyNumberFormat="1" applyFont="1" applyBorder="1" applyAlignment="1" applyProtection="1">
      <alignment vertical="center"/>
      <protection locked="0"/>
    </xf>
    <xf numFmtId="167" fontId="30" fillId="0" borderId="7" xfId="24" applyNumberFormat="1" applyFont="1" applyBorder="1" applyAlignment="1" applyProtection="1">
      <alignment vertical="center"/>
      <protection locked="0"/>
    </xf>
    <xf numFmtId="0" fontId="0" fillId="0" borderId="6" xfId="0" applyBorder="1" applyAlignment="1" applyProtection="1">
      <protection locked="0"/>
    </xf>
    <xf numFmtId="0" fontId="0" fillId="0" borderId="0" xfId="0" applyBorder="1" applyAlignment="1" applyProtection="1">
      <protection locked="0"/>
    </xf>
    <xf numFmtId="0" fontId="38" fillId="19" borderId="10" xfId="0" applyFont="1" applyFill="1" applyBorder="1" applyAlignment="1"/>
    <xf numFmtId="0" fontId="38" fillId="19" borderId="11" xfId="0" applyFont="1" applyFill="1" applyBorder="1" applyAlignment="1"/>
    <xf numFmtId="0" fontId="38" fillId="19" borderId="10" xfId="0" applyFont="1" applyFill="1" applyBorder="1" applyAlignment="1">
      <alignment vertical="top" wrapText="1"/>
    </xf>
    <xf numFmtId="0" fontId="38" fillId="19" borderId="14" xfId="0" applyFont="1" applyFill="1" applyBorder="1" applyAlignment="1">
      <alignment vertical="top"/>
    </xf>
    <xf numFmtId="0" fontId="36" fillId="19" borderId="15" xfId="0" applyFont="1" applyFill="1" applyBorder="1" applyAlignment="1">
      <alignment vertical="top"/>
    </xf>
    <xf numFmtId="0" fontId="36" fillId="19" borderId="15" xfId="0" applyFont="1" applyFill="1" applyBorder="1" applyAlignment="1"/>
    <xf numFmtId="0" fontId="36" fillId="19" borderId="10" xfId="0" applyFont="1" applyFill="1" applyBorder="1" applyAlignment="1">
      <alignment vertical="top" wrapText="1"/>
    </xf>
    <xf numFmtId="0" fontId="36" fillId="0" borderId="10" xfId="0" applyFont="1" applyBorder="1" applyAlignment="1" applyProtection="1">
      <alignment vertical="top"/>
      <protection locked="0"/>
    </xf>
    <xf numFmtId="0" fontId="36" fillId="0" borderId="16" xfId="0" applyFont="1" applyBorder="1" applyAlignment="1" applyProtection="1">
      <alignment vertical="top"/>
      <protection locked="0"/>
    </xf>
    <xf numFmtId="0" fontId="0" fillId="19" borderId="10" xfId="0" applyFont="1" applyFill="1" applyBorder="1" applyAlignment="1">
      <alignment vertical="top" wrapText="1"/>
    </xf>
    <xf numFmtId="0" fontId="0" fillId="19" borderId="11" xfId="0" applyFont="1" applyFill="1" applyBorder="1" applyAlignment="1">
      <alignment vertical="top" wrapText="1"/>
    </xf>
    <xf numFmtId="0" fontId="36" fillId="19" borderId="10" xfId="0" applyFont="1" applyFill="1" applyBorder="1" applyAlignment="1">
      <alignment vertical="top"/>
    </xf>
    <xf numFmtId="0" fontId="38" fillId="0" borderId="0" xfId="0" applyFont="1" applyBorder="1" applyAlignment="1" applyProtection="1">
      <alignment vertical="top" wrapText="1"/>
      <protection locked="0"/>
    </xf>
    <xf numFmtId="0" fontId="36" fillId="19" borderId="10" xfId="0" applyFont="1" applyFill="1" applyBorder="1" applyAlignment="1">
      <alignment vertical="center"/>
    </xf>
    <xf numFmtId="167" fontId="36" fillId="0" borderId="16" xfId="24" applyNumberFormat="1" applyFont="1" applyBorder="1" applyAlignment="1" applyProtection="1">
      <alignment vertical="center"/>
      <protection locked="0"/>
    </xf>
    <xf numFmtId="167" fontId="34" fillId="0" borderId="0" xfId="24" applyNumberFormat="1" applyFont="1" applyFill="1" applyBorder="1" applyAlignment="1" applyProtection="1"/>
    <xf numFmtId="0" fontId="36" fillId="19" borderId="17" xfId="0" applyFont="1" applyFill="1" applyBorder="1" applyAlignment="1">
      <alignment vertical="top"/>
    </xf>
    <xf numFmtId="0" fontId="38" fillId="19" borderId="12" xfId="0" applyFont="1" applyFill="1" applyBorder="1" applyAlignment="1"/>
    <xf numFmtId="0" fontId="36" fillId="19" borderId="18" xfId="0" applyFont="1" applyFill="1" applyBorder="1" applyAlignment="1">
      <alignment vertical="top"/>
    </xf>
    <xf numFmtId="0" fontId="36" fillId="0" borderId="17" xfId="0" applyFont="1" applyBorder="1" applyAlignment="1" applyProtection="1">
      <alignment vertical="top"/>
      <protection locked="0"/>
    </xf>
    <xf numFmtId="0" fontId="36" fillId="19" borderId="17" xfId="0" applyFont="1" applyFill="1" applyBorder="1" applyAlignment="1">
      <alignment vertical="center"/>
    </xf>
    <xf numFmtId="0" fontId="38" fillId="19" borderId="12" xfId="0" applyFont="1" applyFill="1" applyBorder="1" applyAlignment="1">
      <alignment vertical="top" wrapText="1"/>
    </xf>
    <xf numFmtId="0" fontId="38" fillId="19" borderId="19" xfId="0" applyFont="1" applyFill="1" applyBorder="1" applyAlignment="1">
      <alignment vertical="center"/>
    </xf>
    <xf numFmtId="0" fontId="39" fillId="0" borderId="8" xfId="0" applyFont="1" applyBorder="1" applyAlignment="1" applyProtection="1">
      <alignment vertical="top"/>
      <protection locked="0"/>
    </xf>
    <xf numFmtId="0" fontId="39" fillId="0" borderId="8" xfId="0" applyFont="1" applyBorder="1" applyAlignment="1" applyProtection="1">
      <protection locked="0"/>
    </xf>
    <xf numFmtId="0" fontId="33" fillId="0" borderId="8" xfId="0" applyFont="1" applyFill="1" applyBorder="1" applyAlignment="1"/>
    <xf numFmtId="0" fontId="40" fillId="0" borderId="9" xfId="0" applyFont="1" applyFill="1" applyBorder="1" applyAlignment="1" applyProtection="1">
      <protection locked="0"/>
    </xf>
    <xf numFmtId="0" fontId="30" fillId="0" borderId="20" xfId="0" applyFont="1" applyBorder="1"/>
    <xf numFmtId="0" fontId="30" fillId="0" borderId="21" xfId="0" applyFont="1" applyBorder="1"/>
    <xf numFmtId="0" fontId="30" fillId="0" borderId="22" xfId="0" applyFont="1" applyBorder="1"/>
    <xf numFmtId="3" fontId="30" fillId="0" borderId="0" xfId="0" applyNumberFormat="1" applyFont="1"/>
    <xf numFmtId="169" fontId="30" fillId="0" borderId="0" xfId="0" applyNumberFormat="1" applyFont="1"/>
    <xf numFmtId="0" fontId="32" fillId="0" borderId="71" xfId="25" applyFont="1" applyFill="1" applyBorder="1" applyAlignment="1" applyProtection="1">
      <alignment horizontal="center" vertical="center"/>
    </xf>
    <xf numFmtId="0" fontId="0" fillId="0" borderId="0" xfId="0" applyBorder="1"/>
    <xf numFmtId="168" fontId="32" fillId="0" borderId="74" xfId="0" applyNumberFormat="1" applyFont="1" applyFill="1" applyBorder="1" applyAlignment="1" applyProtection="1">
      <alignment horizontal="center" vertical="center"/>
    </xf>
    <xf numFmtId="42" fontId="32" fillId="14" borderId="68" xfId="25" applyNumberFormat="1" applyFont="1" applyFill="1" applyBorder="1" applyAlignment="1" applyProtection="1">
      <alignment vertical="center"/>
      <protection locked="0"/>
    </xf>
    <xf numFmtId="168" fontId="32" fillId="0" borderId="75" xfId="0" applyNumberFormat="1" applyFont="1" applyFill="1" applyBorder="1" applyAlignment="1" applyProtection="1">
      <alignment horizontal="center" vertical="center"/>
    </xf>
    <xf numFmtId="42" fontId="32" fillId="0" borderId="76" xfId="25" applyNumberFormat="1" applyFont="1" applyFill="1" applyBorder="1" applyAlignment="1" applyProtection="1">
      <alignment vertical="center"/>
      <protection locked="0"/>
    </xf>
    <xf numFmtId="0" fontId="0" fillId="20" borderId="0" xfId="0" applyFont="1" applyFill="1"/>
    <xf numFmtId="0" fontId="28" fillId="21" borderId="0" xfId="0" applyFont="1" applyFill="1" applyAlignment="1">
      <alignment horizontal="center" vertical="center" wrapText="1"/>
    </xf>
    <xf numFmtId="0" fontId="28" fillId="21" borderId="77" xfId="0" applyFont="1" applyFill="1" applyBorder="1" applyAlignment="1" applyProtection="1">
      <alignment horizontal="center"/>
    </xf>
    <xf numFmtId="0" fontId="28" fillId="21" borderId="78" xfId="0" applyFont="1" applyFill="1" applyBorder="1" applyAlignment="1" applyProtection="1">
      <alignment horizontal="center"/>
    </xf>
    <xf numFmtId="41" fontId="28" fillId="21" borderId="78" xfId="0" applyNumberFormat="1" applyFont="1" applyFill="1" applyBorder="1" applyAlignment="1" applyProtection="1">
      <alignment horizontal="center"/>
    </xf>
    <xf numFmtId="9" fontId="28" fillId="21" borderId="79" xfId="0" applyNumberFormat="1" applyFont="1" applyFill="1" applyBorder="1" applyAlignment="1" applyProtection="1">
      <alignment horizontal="center" vertical="center"/>
    </xf>
    <xf numFmtId="0" fontId="0" fillId="21" borderId="77" xfId="0" applyFont="1" applyFill="1" applyBorder="1" applyAlignment="1" applyProtection="1">
      <alignment horizontal="center" vertical="center"/>
    </xf>
    <xf numFmtId="0" fontId="41" fillId="21" borderId="78" xfId="0" applyFont="1" applyFill="1" applyBorder="1" applyAlignment="1" applyProtection="1">
      <alignment horizontal="right" vertical="center" wrapText="1"/>
    </xf>
    <xf numFmtId="41" fontId="41" fillId="21" borderId="69" xfId="0" applyNumberFormat="1" applyFont="1" applyFill="1" applyBorder="1" applyAlignment="1" applyProtection="1">
      <alignment vertical="center"/>
    </xf>
    <xf numFmtId="10" fontId="41" fillId="21" borderId="69" xfId="0" applyNumberFormat="1" applyFont="1" applyFill="1" applyBorder="1" applyAlignment="1" applyProtection="1">
      <alignment vertical="center"/>
    </xf>
    <xf numFmtId="0" fontId="28" fillId="21" borderId="69" xfId="0" applyFont="1" applyFill="1" applyBorder="1" applyAlignment="1" applyProtection="1">
      <alignment horizontal="center"/>
    </xf>
    <xf numFmtId="41" fontId="28" fillId="21" borderId="69" xfId="0" applyNumberFormat="1" applyFont="1" applyFill="1" applyBorder="1" applyAlignment="1" applyProtection="1">
      <alignment horizontal="center"/>
    </xf>
    <xf numFmtId="9" fontId="28" fillId="21" borderId="69" xfId="0" applyNumberFormat="1" applyFont="1" applyFill="1" applyBorder="1" applyAlignment="1" applyProtection="1">
      <alignment horizontal="center" vertical="center"/>
    </xf>
    <xf numFmtId="10" fontId="41" fillId="21" borderId="69" xfId="28" applyNumberFormat="1" applyFont="1" applyFill="1" applyBorder="1" applyAlignment="1" applyProtection="1">
      <alignment horizontal="center" vertical="center"/>
    </xf>
    <xf numFmtId="0" fontId="34" fillId="21" borderId="77" xfId="0" applyFont="1" applyFill="1" applyBorder="1" applyAlignment="1" applyProtection="1">
      <alignment horizontal="center"/>
    </xf>
    <xf numFmtId="0" fontId="34" fillId="21" borderId="78" xfId="0" applyFont="1" applyFill="1" applyBorder="1" applyAlignment="1" applyProtection="1">
      <alignment horizontal="center"/>
    </xf>
    <xf numFmtId="41" fontId="34" fillId="21" borderId="78" xfId="0" applyNumberFormat="1" applyFont="1" applyFill="1" applyBorder="1" applyAlignment="1" applyProtection="1">
      <alignment horizontal="center"/>
    </xf>
    <xf numFmtId="9" fontId="34" fillId="21" borderId="79" xfId="0" applyNumberFormat="1" applyFont="1" applyFill="1" applyBorder="1" applyAlignment="1" applyProtection="1">
      <alignment horizontal="center" vertical="center"/>
    </xf>
    <xf numFmtId="0" fontId="30" fillId="21" borderId="77" xfId="0" applyFont="1" applyFill="1" applyBorder="1" applyAlignment="1" applyProtection="1">
      <alignment horizontal="center" vertical="center"/>
    </xf>
    <xf numFmtId="0" fontId="42" fillId="21" borderId="78" xfId="0" applyFont="1" applyFill="1" applyBorder="1" applyAlignment="1" applyProtection="1">
      <alignment horizontal="right" vertical="center" wrapText="1"/>
    </xf>
    <xf numFmtId="41" fontId="42" fillId="21" borderId="69" xfId="0" applyNumberFormat="1" applyFont="1" applyFill="1" applyBorder="1" applyAlignment="1" applyProtection="1">
      <alignment vertical="center"/>
    </xf>
    <xf numFmtId="10" fontId="42" fillId="21" borderId="69" xfId="0" applyNumberFormat="1" applyFont="1" applyFill="1" applyBorder="1" applyAlignment="1" applyProtection="1">
      <alignment vertical="center"/>
    </xf>
    <xf numFmtId="0" fontId="34" fillId="21" borderId="69" xfId="0" applyFont="1" applyFill="1" applyBorder="1" applyAlignment="1" applyProtection="1">
      <alignment horizontal="center"/>
    </xf>
    <xf numFmtId="41" fontId="34" fillId="21" borderId="69" xfId="0" applyNumberFormat="1" applyFont="1" applyFill="1" applyBorder="1" applyAlignment="1" applyProtection="1">
      <alignment horizontal="center"/>
    </xf>
    <xf numFmtId="9" fontId="34" fillId="21" borderId="69" xfId="0" applyNumberFormat="1" applyFont="1" applyFill="1" applyBorder="1" applyAlignment="1" applyProtection="1">
      <alignment horizontal="center" vertical="center"/>
    </xf>
    <xf numFmtId="10" fontId="42" fillId="21" borderId="69" xfId="28" applyNumberFormat="1" applyFont="1" applyFill="1" applyBorder="1" applyAlignment="1" applyProtection="1">
      <alignment horizontal="center" vertical="center"/>
    </xf>
    <xf numFmtId="0" fontId="43" fillId="22" borderId="80" xfId="0" applyFont="1" applyFill="1" applyBorder="1" applyAlignment="1">
      <alignment horizontal="center" vertical="center"/>
    </xf>
    <xf numFmtId="0" fontId="43" fillId="22" borderId="81" xfId="0" applyFont="1" applyFill="1" applyBorder="1" applyAlignment="1">
      <alignment horizontal="left" vertical="center" wrapText="1"/>
    </xf>
    <xf numFmtId="0" fontId="43" fillId="22" borderId="81" xfId="0" applyFont="1" applyFill="1" applyBorder="1" applyAlignment="1">
      <alignment horizontal="center" vertical="center" wrapText="1"/>
    </xf>
    <xf numFmtId="0" fontId="44" fillId="22" borderId="13" xfId="0" applyFont="1" applyFill="1" applyBorder="1" applyAlignment="1">
      <alignment horizontal="center" vertical="center"/>
    </xf>
    <xf numFmtId="0" fontId="44" fillId="22" borderId="23" xfId="0" applyFont="1" applyFill="1" applyBorder="1" applyAlignment="1">
      <alignment horizontal="center" vertical="center"/>
    </xf>
    <xf numFmtId="0" fontId="0" fillId="0" borderId="0" xfId="0" applyFont="1" applyFill="1"/>
    <xf numFmtId="0" fontId="43" fillId="22" borderId="6" xfId="0" applyFont="1" applyFill="1" applyBorder="1" applyAlignment="1">
      <alignment vertical="center"/>
    </xf>
    <xf numFmtId="0" fontId="43" fillId="22" borderId="0" xfId="0" applyFont="1" applyFill="1" applyBorder="1" applyAlignment="1">
      <alignment vertical="center"/>
    </xf>
    <xf numFmtId="0" fontId="43" fillId="22" borderId="7" xfId="0" applyFont="1" applyFill="1" applyBorder="1" applyAlignment="1">
      <alignment vertical="center"/>
    </xf>
    <xf numFmtId="168" fontId="34" fillId="22" borderId="82" xfId="0" applyNumberFormat="1" applyFont="1" applyFill="1" applyBorder="1" applyAlignment="1" applyProtection="1">
      <alignment horizontal="center" vertical="center"/>
    </xf>
    <xf numFmtId="42" fontId="34" fillId="22" borderId="83" xfId="25" applyNumberFormat="1" applyFont="1" applyFill="1" applyBorder="1" applyAlignment="1" applyProtection="1">
      <alignment vertical="center"/>
    </xf>
    <xf numFmtId="9" fontId="34" fillId="22" borderId="84" xfId="28" applyNumberFormat="1" applyFont="1" applyFill="1" applyBorder="1" applyAlignment="1" applyProtection="1">
      <alignment horizontal="center" vertical="center"/>
    </xf>
    <xf numFmtId="168" fontId="34" fillId="22" borderId="73" xfId="0" applyNumberFormat="1" applyFont="1" applyFill="1" applyBorder="1" applyAlignment="1" applyProtection="1">
      <alignment horizontal="center" vertical="center"/>
    </xf>
    <xf numFmtId="42" fontId="34" fillId="22" borderId="67" xfId="25" applyNumberFormat="1" applyFont="1" applyFill="1" applyBorder="1" applyAlignment="1" applyProtection="1">
      <alignment vertical="center"/>
    </xf>
    <xf numFmtId="9" fontId="34" fillId="22" borderId="85" xfId="28" applyNumberFormat="1" applyFont="1" applyFill="1" applyBorder="1" applyAlignment="1" applyProtection="1">
      <alignment horizontal="center" vertical="center"/>
    </xf>
    <xf numFmtId="9" fontId="34" fillId="22" borderId="86" xfId="28" applyNumberFormat="1" applyFont="1" applyFill="1" applyBorder="1" applyAlignment="1" applyProtection="1">
      <alignment horizontal="center" vertical="center"/>
    </xf>
    <xf numFmtId="49" fontId="34" fillId="22" borderId="73" xfId="0" applyNumberFormat="1" applyFont="1" applyFill="1" applyBorder="1" applyAlignment="1" applyProtection="1">
      <alignment horizontal="center" vertical="center"/>
    </xf>
    <xf numFmtId="42" fontId="34" fillId="22" borderId="87" xfId="25" applyNumberFormat="1" applyFont="1" applyFill="1" applyBorder="1" applyAlignment="1" applyProtection="1">
      <alignment vertical="center"/>
    </xf>
    <xf numFmtId="9" fontId="34" fillId="22" borderId="88" xfId="28" applyNumberFormat="1" applyFont="1" applyFill="1" applyBorder="1" applyAlignment="1" applyProtection="1">
      <alignment horizontal="center" vertical="center"/>
    </xf>
    <xf numFmtId="42" fontId="42" fillId="22" borderId="89" xfId="25" applyNumberFormat="1" applyFont="1" applyFill="1" applyBorder="1" applyProtection="1"/>
    <xf numFmtId="10" fontId="42" fillId="22" borderId="90" xfId="28" applyNumberFormat="1" applyFont="1" applyFill="1" applyBorder="1" applyAlignment="1" applyProtection="1">
      <alignment horizontal="center" vertical="center"/>
    </xf>
    <xf numFmtId="42" fontId="33" fillId="22" borderId="83" xfId="25" applyNumberFormat="1" applyFont="1" applyFill="1" applyBorder="1" applyAlignment="1" applyProtection="1">
      <alignment vertical="center"/>
    </xf>
    <xf numFmtId="42" fontId="33" fillId="22" borderId="67" xfId="25" applyNumberFormat="1" applyFont="1" applyFill="1" applyBorder="1" applyAlignment="1" applyProtection="1">
      <alignment vertical="center"/>
    </xf>
    <xf numFmtId="42" fontId="45" fillId="22" borderId="91" xfId="25" applyNumberFormat="1" applyFont="1" applyFill="1" applyBorder="1" applyProtection="1"/>
    <xf numFmtId="0" fontId="31" fillId="0" borderId="92" xfId="0" applyFont="1" applyFill="1" applyBorder="1" applyAlignment="1" applyProtection="1">
      <alignment horizontal="left" vertical="center" wrapText="1"/>
    </xf>
    <xf numFmtId="0" fontId="31" fillId="0" borderId="93" xfId="0" applyFont="1" applyFill="1" applyBorder="1" applyAlignment="1" applyProtection="1">
      <alignment horizontal="left" vertical="center" wrapText="1"/>
    </xf>
    <xf numFmtId="0" fontId="31" fillId="0" borderId="94" xfId="0" applyFont="1" applyFill="1" applyBorder="1" applyAlignment="1" applyProtection="1">
      <alignment horizontal="left" vertical="center" wrapText="1"/>
    </xf>
    <xf numFmtId="0" fontId="33" fillId="0" borderId="0" xfId="0" applyFont="1" applyAlignment="1">
      <alignment vertical="center"/>
    </xf>
    <xf numFmtId="0" fontId="34" fillId="0" borderId="0" xfId="0" applyFont="1" applyFill="1" applyAlignment="1" applyProtection="1">
      <alignment vertical="center"/>
    </xf>
    <xf numFmtId="42" fontId="31" fillId="0" borderId="76" xfId="25" applyNumberFormat="1" applyFont="1" applyFill="1" applyBorder="1" applyAlignment="1" applyProtection="1">
      <alignment horizontal="left" vertical="center"/>
      <protection locked="0"/>
    </xf>
    <xf numFmtId="168" fontId="33" fillId="22" borderId="95" xfId="0" applyNumberFormat="1" applyFont="1" applyFill="1" applyBorder="1" applyAlignment="1" applyProtection="1">
      <alignment horizontal="center" vertical="center"/>
    </xf>
    <xf numFmtId="9" fontId="33" fillId="22" borderId="96" xfId="28" applyNumberFormat="1" applyFont="1" applyFill="1" applyBorder="1" applyAlignment="1" applyProtection="1">
      <alignment horizontal="center" vertical="center"/>
    </xf>
    <xf numFmtId="168" fontId="33" fillId="22" borderId="71" xfId="0" applyNumberFormat="1" applyFont="1" applyFill="1" applyBorder="1" applyAlignment="1" applyProtection="1">
      <alignment horizontal="center" vertical="center"/>
    </xf>
    <xf numFmtId="9" fontId="33" fillId="22" borderId="97" xfId="28" applyNumberFormat="1" applyFont="1" applyFill="1" applyBorder="1" applyAlignment="1" applyProtection="1">
      <alignment horizontal="center" vertical="center"/>
    </xf>
    <xf numFmtId="10" fontId="45" fillId="22" borderId="98" xfId="28" applyNumberFormat="1" applyFont="1" applyFill="1" applyBorder="1" applyAlignment="1" applyProtection="1">
      <alignment horizontal="center" vertical="center"/>
    </xf>
    <xf numFmtId="42" fontId="33" fillId="22" borderId="67" xfId="25" applyNumberFormat="1" applyFont="1" applyFill="1" applyBorder="1" applyAlignment="1" applyProtection="1">
      <alignment vertical="center"/>
      <protection locked="0"/>
    </xf>
    <xf numFmtId="3" fontId="0" fillId="0" borderId="0" xfId="0" applyNumberFormat="1"/>
    <xf numFmtId="3" fontId="30" fillId="0" borderId="0" xfId="0" applyNumberFormat="1" applyFont="1" applyAlignment="1">
      <alignment horizontal="right" vertical="center"/>
    </xf>
    <xf numFmtId="42" fontId="31" fillId="15" borderId="67" xfId="25" applyNumberFormat="1" applyFont="1" applyFill="1" applyBorder="1" applyAlignment="1" applyProtection="1">
      <alignment vertical="center"/>
    </xf>
    <xf numFmtId="9" fontId="31" fillId="15" borderId="85" xfId="28" applyNumberFormat="1" applyFont="1" applyFill="1" applyBorder="1" applyAlignment="1" applyProtection="1">
      <alignment horizontal="center" vertical="center"/>
    </xf>
    <xf numFmtId="9" fontId="31" fillId="15" borderId="99" xfId="28" applyNumberFormat="1" applyFont="1" applyFill="1" applyBorder="1" applyAlignment="1" applyProtection="1">
      <alignment horizontal="center" vertical="center"/>
    </xf>
    <xf numFmtId="9" fontId="31" fillId="15" borderId="100" xfId="28" applyNumberFormat="1" applyFont="1" applyFill="1" applyBorder="1" applyAlignment="1" applyProtection="1">
      <alignment horizontal="center" vertical="center"/>
    </xf>
    <xf numFmtId="42" fontId="31" fillId="15" borderId="76" xfId="25" applyNumberFormat="1" applyFont="1" applyFill="1" applyBorder="1" applyAlignment="1" applyProtection="1">
      <alignment horizontal="left" vertical="center"/>
    </xf>
    <xf numFmtId="9" fontId="31" fillId="15" borderId="101" xfId="28" applyNumberFormat="1" applyFont="1" applyFill="1" applyBorder="1" applyAlignment="1" applyProtection="1">
      <alignment horizontal="center" vertical="center"/>
    </xf>
    <xf numFmtId="42" fontId="32" fillId="15" borderId="67" xfId="25" applyNumberFormat="1" applyFont="1" applyFill="1" applyBorder="1" applyAlignment="1" applyProtection="1">
      <alignment vertical="center"/>
    </xf>
    <xf numFmtId="9" fontId="32" fillId="15" borderId="97" xfId="25" applyNumberFormat="1" applyFont="1" applyFill="1" applyBorder="1" applyAlignment="1" applyProtection="1">
      <alignment horizontal="center" vertical="center"/>
    </xf>
    <xf numFmtId="0" fontId="0" fillId="21" borderId="0" xfId="0" applyFont="1" applyFill="1" applyBorder="1"/>
    <xf numFmtId="0" fontId="28" fillId="21" borderId="0" xfId="0" applyFont="1" applyFill="1" applyBorder="1"/>
    <xf numFmtId="41" fontId="34" fillId="21" borderId="0" xfId="0" applyNumberFormat="1" applyFont="1" applyFill="1" applyAlignment="1">
      <alignment horizontal="right" vertical="center"/>
    </xf>
    <xf numFmtId="41" fontId="30" fillId="0" borderId="69" xfId="0" applyNumberFormat="1" applyFont="1" applyFill="1" applyBorder="1" applyAlignment="1" applyProtection="1">
      <alignment horizontal="left" vertical="center"/>
    </xf>
    <xf numFmtId="0" fontId="46" fillId="0" borderId="6"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0" fillId="0" borderId="0" xfId="0" applyFill="1" applyBorder="1" applyProtection="1"/>
    <xf numFmtId="0" fontId="0" fillId="0" borderId="7" xfId="0" applyFill="1" applyBorder="1" applyProtection="1"/>
    <xf numFmtId="41" fontId="0" fillId="0" borderId="72" xfId="0" applyNumberFormat="1" applyFont="1" applyBorder="1" applyProtection="1">
      <protection locked="0"/>
    </xf>
    <xf numFmtId="0" fontId="43" fillId="0" borderId="0" xfId="0" applyFont="1" applyFill="1" applyBorder="1" applyAlignment="1" applyProtection="1">
      <alignment horizontal="left" vertical="center"/>
    </xf>
    <xf numFmtId="0" fontId="43" fillId="22" borderId="102" xfId="0" applyFont="1" applyFill="1" applyBorder="1" applyAlignment="1">
      <alignment horizontal="center" vertical="center"/>
    </xf>
    <xf numFmtId="0" fontId="43" fillId="22" borderId="103" xfId="0" applyFont="1" applyFill="1" applyBorder="1" applyAlignment="1">
      <alignment horizontal="left" vertical="center" wrapText="1"/>
    </xf>
    <xf numFmtId="0" fontId="43" fillId="22" borderId="103" xfId="0" applyFont="1" applyFill="1" applyBorder="1" applyAlignment="1">
      <alignment horizontal="center" vertical="center" wrapText="1"/>
    </xf>
    <xf numFmtId="0" fontId="36" fillId="15" borderId="24" xfId="0" applyFont="1" applyFill="1" applyBorder="1" applyAlignment="1">
      <alignment horizontal="center" vertical="center"/>
    </xf>
    <xf numFmtId="49" fontId="29" fillId="15" borderId="25" xfId="0" applyNumberFormat="1" applyFont="1" applyFill="1" applyBorder="1" applyAlignment="1">
      <alignment horizontal="justify" vertical="justify" wrapText="1"/>
    </xf>
    <xf numFmtId="0" fontId="29" fillId="15" borderId="25" xfId="0" applyNumberFormat="1" applyFont="1" applyFill="1" applyBorder="1" applyAlignment="1">
      <alignment horizontal="justify" vertical="top" wrapText="1"/>
    </xf>
    <xf numFmtId="0" fontId="36" fillId="15" borderId="26" xfId="0" applyFont="1" applyFill="1" applyBorder="1" applyAlignment="1">
      <alignment horizontal="center" vertical="center"/>
    </xf>
    <xf numFmtId="0" fontId="29" fillId="15" borderId="27" xfId="0" applyNumberFormat="1" applyFont="1" applyFill="1" applyBorder="1" applyAlignment="1">
      <alignment horizontal="justify" vertical="top" wrapText="1"/>
    </xf>
    <xf numFmtId="0" fontId="44" fillId="0" borderId="0" xfId="0" applyFont="1" applyFill="1" applyBorder="1" applyAlignment="1" applyProtection="1">
      <alignment horizontal="center" vertical="center"/>
    </xf>
    <xf numFmtId="0" fontId="39" fillId="22" borderId="104" xfId="0" applyFont="1" applyFill="1" applyBorder="1" applyAlignment="1" applyProtection="1">
      <alignment horizontal="left" vertical="center" wrapText="1"/>
    </xf>
    <xf numFmtId="41" fontId="40" fillId="22" borderId="104" xfId="0" applyNumberFormat="1" applyFont="1" applyFill="1" applyBorder="1" applyAlignment="1" applyProtection="1">
      <alignment vertical="center"/>
    </xf>
    <xf numFmtId="41" fontId="39" fillId="22" borderId="104" xfId="0" applyNumberFormat="1" applyFont="1" applyFill="1" applyBorder="1" applyAlignment="1" applyProtection="1">
      <alignment horizontal="right" vertical="center"/>
    </xf>
    <xf numFmtId="0" fontId="40" fillId="15" borderId="104" xfId="0" applyFont="1" applyFill="1" applyBorder="1" applyAlignment="1" applyProtection="1">
      <alignment horizontal="left" vertical="center" wrapText="1"/>
    </xf>
    <xf numFmtId="41" fontId="40" fillId="15" borderId="104" xfId="0" applyNumberFormat="1" applyFont="1" applyFill="1" applyBorder="1" applyAlignment="1" applyProtection="1">
      <alignment vertical="center"/>
    </xf>
    <xf numFmtId="41" fontId="47" fillId="15" borderId="104" xfId="0" applyNumberFormat="1" applyFont="1" applyFill="1" applyBorder="1" applyAlignment="1" applyProtection="1">
      <alignment horizontal="right" vertical="center"/>
    </xf>
    <xf numFmtId="41" fontId="28" fillId="23" borderId="104" xfId="0" applyNumberFormat="1" applyFont="1" applyFill="1" applyBorder="1" applyAlignment="1" applyProtection="1">
      <alignment vertical="center"/>
    </xf>
    <xf numFmtId="41" fontId="34" fillId="23" borderId="104" xfId="0" applyNumberFormat="1" applyFont="1" applyFill="1" applyBorder="1" applyAlignment="1" applyProtection="1">
      <alignment horizontal="right" vertical="center"/>
    </xf>
    <xf numFmtId="0" fontId="48" fillId="0" borderId="104" xfId="0" applyFont="1" applyFill="1" applyBorder="1" applyAlignment="1" applyProtection="1">
      <alignment horizontal="left" vertical="center" wrapText="1"/>
    </xf>
    <xf numFmtId="41" fontId="40" fillId="15" borderId="104" xfId="0" applyNumberFormat="1" applyFont="1" applyFill="1" applyBorder="1" applyAlignment="1" applyProtection="1">
      <alignment horizontal="right" vertical="center"/>
    </xf>
    <xf numFmtId="41" fontId="0" fillId="0" borderId="104" xfId="0" applyNumberFormat="1" applyBorder="1" applyAlignment="1" applyProtection="1">
      <alignment horizontal="right"/>
      <protection locked="0"/>
    </xf>
    <xf numFmtId="0" fontId="0" fillId="0" borderId="105" xfId="0" applyFill="1" applyBorder="1" applyAlignment="1" applyProtection="1">
      <alignment horizontal="right"/>
      <protection locked="0"/>
    </xf>
    <xf numFmtId="168" fontId="30" fillId="0" borderId="106" xfId="0" applyNumberFormat="1" applyFont="1" applyBorder="1" applyAlignment="1" applyProtection="1">
      <alignment horizontal="center" vertical="center"/>
      <protection locked="0"/>
    </xf>
    <xf numFmtId="0" fontId="30" fillId="0" borderId="106" xfId="0" applyFont="1" applyFill="1" applyBorder="1" applyAlignment="1" applyProtection="1">
      <alignment wrapText="1"/>
      <protection locked="0"/>
    </xf>
    <xf numFmtId="41" fontId="0" fillId="0" borderId="106" xfId="0" applyNumberFormat="1" applyFont="1" applyBorder="1" applyProtection="1">
      <protection locked="0"/>
    </xf>
    <xf numFmtId="41" fontId="0" fillId="0" borderId="106" xfId="0" applyNumberFormat="1" applyBorder="1" applyAlignment="1" applyProtection="1">
      <alignment horizontal="right"/>
      <protection locked="0"/>
    </xf>
    <xf numFmtId="0" fontId="0" fillId="0" borderId="106" xfId="0" applyFill="1" applyBorder="1" applyAlignment="1" applyProtection="1">
      <alignment horizontal="right"/>
      <protection locked="0"/>
    </xf>
    <xf numFmtId="0" fontId="28" fillId="0" borderId="104" xfId="0" applyFont="1" applyFill="1" applyBorder="1" applyAlignment="1" applyProtection="1">
      <alignment horizontal="right" vertical="center" wrapText="1"/>
      <protection locked="0"/>
    </xf>
    <xf numFmtId="0" fontId="28" fillId="0" borderId="104" xfId="0" applyFont="1" applyBorder="1" applyAlignment="1" applyProtection="1">
      <alignment horizontal="right" vertical="center" wrapText="1"/>
      <protection locked="0"/>
    </xf>
    <xf numFmtId="41" fontId="0" fillId="0" borderId="104" xfId="0" applyNumberFormat="1" applyFill="1" applyBorder="1" applyAlignment="1" applyProtection="1">
      <alignment horizontal="right" vertical="center"/>
    </xf>
    <xf numFmtId="41" fontId="0" fillId="0" borderId="104" xfId="0" applyNumberFormat="1" applyBorder="1" applyAlignment="1" applyProtection="1">
      <alignment horizontal="right" vertical="center"/>
    </xf>
    <xf numFmtId="41" fontId="28" fillId="0" borderId="104" xfId="0" applyNumberFormat="1" applyFont="1" applyFill="1" applyBorder="1" applyAlignment="1" applyProtection="1">
      <alignment horizontal="right" vertical="center"/>
    </xf>
    <xf numFmtId="41" fontId="28" fillId="0" borderId="104" xfId="0" applyNumberFormat="1" applyFont="1" applyBorder="1" applyAlignment="1" applyProtection="1">
      <alignment horizontal="right" vertical="center"/>
    </xf>
    <xf numFmtId="41" fontId="0" fillId="0" borderId="104" xfId="0" applyNumberFormat="1" applyFill="1" applyBorder="1" applyAlignment="1" applyProtection="1">
      <alignment horizontal="right" vertical="center"/>
      <protection locked="0"/>
    </xf>
    <xf numFmtId="41" fontId="0" fillId="0" borderId="104" xfId="0" applyNumberFormat="1" applyBorder="1" applyAlignment="1" applyProtection="1">
      <alignment horizontal="right" vertical="center"/>
      <protection locked="0"/>
    </xf>
    <xf numFmtId="41" fontId="40" fillId="0" borderId="104" xfId="0" applyNumberFormat="1" applyFont="1" applyFill="1" applyBorder="1" applyAlignment="1" applyProtection="1">
      <alignment horizontal="right" vertical="center"/>
    </xf>
    <xf numFmtId="41" fontId="28" fillId="23" borderId="104" xfId="0" applyNumberFormat="1" applyFont="1" applyFill="1" applyBorder="1" applyAlignment="1" applyProtection="1">
      <alignment horizontal="right" vertical="center"/>
    </xf>
    <xf numFmtId="41" fontId="0" fillId="0" borderId="104" xfId="0" applyNumberFormat="1" applyFont="1" applyBorder="1" applyAlignment="1" applyProtection="1">
      <alignment horizontal="right" vertical="center"/>
      <protection locked="0"/>
    </xf>
    <xf numFmtId="41" fontId="0" fillId="0" borderId="104" xfId="0" applyNumberFormat="1" applyFont="1" applyBorder="1" applyAlignment="1" applyProtection="1">
      <alignment horizontal="right"/>
      <protection locked="0"/>
    </xf>
    <xf numFmtId="41" fontId="8" fillId="0" borderId="104" xfId="0" applyNumberFormat="1" applyFont="1" applyFill="1" applyBorder="1" applyAlignment="1" applyProtection="1">
      <alignment horizontal="right" vertical="center"/>
    </xf>
    <xf numFmtId="41" fontId="8" fillId="23" borderId="104" xfId="0" applyNumberFormat="1" applyFont="1" applyFill="1" applyBorder="1" applyAlignment="1" applyProtection="1">
      <alignment horizontal="right" vertical="center"/>
    </xf>
    <xf numFmtId="3" fontId="40" fillId="15" borderId="104" xfId="0" applyNumberFormat="1" applyFont="1" applyFill="1" applyBorder="1" applyAlignment="1" applyProtection="1">
      <alignment vertical="center"/>
    </xf>
    <xf numFmtId="41" fontId="40" fillId="23" borderId="104" xfId="0" applyNumberFormat="1" applyFont="1" applyFill="1" applyBorder="1" applyAlignment="1" applyProtection="1">
      <alignment horizontal="right" vertical="center"/>
    </xf>
    <xf numFmtId="0" fontId="49" fillId="23" borderId="104" xfId="0" applyFont="1" applyFill="1" applyBorder="1" applyAlignment="1" applyProtection="1">
      <alignment horizontal="left" vertical="center" wrapText="1"/>
    </xf>
    <xf numFmtId="41" fontId="0" fillId="0" borderId="104" xfId="0" applyNumberFormat="1" applyFont="1" applyFill="1" applyBorder="1" applyAlignment="1" applyProtection="1">
      <alignment horizontal="right" vertical="center"/>
      <protection locked="0"/>
    </xf>
    <xf numFmtId="41" fontId="50" fillId="15" borderId="104" xfId="0" applyNumberFormat="1" applyFont="1" applyFill="1" applyBorder="1" applyAlignment="1" applyProtection="1">
      <alignment horizontal="right" vertical="center"/>
    </xf>
    <xf numFmtId="0" fontId="51" fillId="23" borderId="104" xfId="0" applyFont="1" applyFill="1" applyBorder="1" applyAlignment="1" applyProtection="1">
      <alignment horizontal="left" vertical="center" wrapText="1"/>
    </xf>
    <xf numFmtId="168" fontId="39" fillId="22" borderId="104" xfId="0" applyNumberFormat="1" applyFont="1" applyFill="1" applyBorder="1" applyAlignment="1" applyProtection="1">
      <alignment horizontal="left" vertical="center"/>
    </xf>
    <xf numFmtId="41" fontId="40" fillId="22" borderId="104" xfId="0" applyNumberFormat="1" applyFont="1" applyFill="1" applyBorder="1" applyAlignment="1" applyProtection="1">
      <alignment horizontal="right" vertical="center" wrapText="1"/>
    </xf>
    <xf numFmtId="41" fontId="40" fillId="22" borderId="104" xfId="0" applyNumberFormat="1" applyFont="1" applyFill="1" applyBorder="1" applyAlignment="1" applyProtection="1">
      <alignment horizontal="right" vertical="center"/>
    </xf>
    <xf numFmtId="41" fontId="40" fillId="20" borderId="104" xfId="0" applyNumberFormat="1" applyFont="1" applyFill="1" applyBorder="1" applyAlignment="1" applyProtection="1">
      <alignment horizontal="right" vertical="center"/>
    </xf>
    <xf numFmtId="41" fontId="0" fillId="0" borderId="104" xfId="0" applyNumberFormat="1" applyFont="1" applyFill="1" applyBorder="1" applyAlignment="1" applyProtection="1">
      <alignment horizontal="right" vertical="center"/>
    </xf>
    <xf numFmtId="41" fontId="40" fillId="0" borderId="104" xfId="0" applyNumberFormat="1" applyFont="1" applyFill="1" applyBorder="1" applyAlignment="1" applyProtection="1">
      <alignment horizontal="right" vertical="center"/>
      <protection locked="0"/>
    </xf>
    <xf numFmtId="0" fontId="39" fillId="22" borderId="104" xfId="0" applyNumberFormat="1" applyFont="1" applyFill="1" applyBorder="1" applyAlignment="1" applyProtection="1">
      <alignment horizontal="left" vertical="center" wrapText="1"/>
    </xf>
    <xf numFmtId="41" fontId="40" fillId="20" borderId="104" xfId="0" applyNumberFormat="1" applyFont="1" applyFill="1" applyBorder="1" applyAlignment="1" applyProtection="1">
      <alignment horizontal="center" vertical="center"/>
    </xf>
    <xf numFmtId="41" fontId="40" fillId="20" borderId="104" xfId="0" applyNumberFormat="1" applyFont="1" applyFill="1" applyBorder="1" applyAlignment="1" applyProtection="1">
      <alignment horizontal="left" vertical="center" wrapText="1"/>
    </xf>
    <xf numFmtId="41" fontId="40" fillId="20" borderId="104" xfId="0" applyNumberFormat="1" applyFont="1" applyFill="1" applyBorder="1" applyAlignment="1" applyProtection="1">
      <alignment vertical="center"/>
    </xf>
    <xf numFmtId="0" fontId="39" fillId="22" borderId="104" xfId="0" applyNumberFormat="1" applyFont="1" applyFill="1" applyBorder="1" applyAlignment="1" applyProtection="1">
      <alignment horizontal="left" vertical="center"/>
    </xf>
    <xf numFmtId="0" fontId="40" fillId="15" borderId="104" xfId="0" applyFont="1" applyFill="1" applyBorder="1" applyAlignment="1" applyProtection="1">
      <alignment vertical="center" wrapText="1"/>
    </xf>
    <xf numFmtId="41" fontId="0" fillId="0" borderId="104" xfId="0" applyNumberFormat="1" applyFont="1" applyBorder="1" applyAlignment="1" applyProtection="1">
      <alignment horizontal="right" vertical="center"/>
    </xf>
    <xf numFmtId="41" fontId="51" fillId="23" borderId="104" xfId="0" applyNumberFormat="1" applyFont="1" applyFill="1" applyBorder="1" applyAlignment="1" applyProtection="1">
      <alignment horizontal="right" vertical="center" wrapText="1"/>
    </xf>
    <xf numFmtId="0" fontId="48" fillId="0" borderId="104" xfId="0" applyFont="1" applyFill="1" applyBorder="1" applyAlignment="1" applyProtection="1">
      <alignment horizontal="justify" vertical="center" wrapText="1"/>
    </xf>
    <xf numFmtId="41" fontId="0" fillId="23" borderId="104" xfId="0" applyNumberFormat="1" applyFont="1" applyFill="1" applyBorder="1" applyAlignment="1" applyProtection="1">
      <alignment vertical="center"/>
    </xf>
    <xf numFmtId="0" fontId="30" fillId="0" borderId="104" xfId="0" applyFont="1" applyBorder="1" applyAlignment="1" applyProtection="1">
      <alignment vertical="center" wrapText="1"/>
    </xf>
    <xf numFmtId="41" fontId="0" fillId="0" borderId="104" xfId="0" applyNumberFormat="1" applyFont="1" applyFill="1" applyBorder="1" applyAlignment="1" applyProtection="1">
      <alignment horizontal="right"/>
      <protection locked="0"/>
    </xf>
    <xf numFmtId="41" fontId="0" fillId="0" borderId="104" xfId="0" applyNumberFormat="1" applyFont="1" applyFill="1" applyBorder="1" applyAlignment="1" applyProtection="1">
      <alignment horizontal="right"/>
    </xf>
    <xf numFmtId="41" fontId="0" fillId="0" borderId="104" xfId="0" applyNumberFormat="1" applyFont="1" applyBorder="1" applyAlignment="1" applyProtection="1">
      <alignment horizontal="right"/>
    </xf>
    <xf numFmtId="0" fontId="48" fillId="0" borderId="104" xfId="0" applyFont="1" applyFill="1" applyBorder="1" applyAlignment="1" applyProtection="1">
      <alignment vertical="center" wrapText="1"/>
    </xf>
    <xf numFmtId="41" fontId="0" fillId="0" borderId="104" xfId="0" applyNumberFormat="1" applyFont="1" applyBorder="1" applyProtection="1"/>
    <xf numFmtId="41" fontId="51" fillId="23" borderId="104" xfId="0" applyNumberFormat="1" applyFont="1" applyFill="1" applyBorder="1" applyAlignment="1" applyProtection="1">
      <alignment vertical="center" wrapText="1"/>
    </xf>
    <xf numFmtId="41" fontId="0" fillId="23" borderId="104" xfId="0" applyNumberFormat="1" applyFont="1" applyFill="1" applyBorder="1" applyAlignment="1" applyProtection="1">
      <alignment horizontal="right" vertical="center"/>
    </xf>
    <xf numFmtId="41" fontId="50" fillId="0" borderId="104" xfId="0" applyNumberFormat="1" applyFont="1" applyFill="1" applyBorder="1" applyAlignment="1" applyProtection="1">
      <alignment horizontal="right" vertical="center"/>
    </xf>
    <xf numFmtId="41" fontId="40" fillId="15" borderId="104" xfId="0" applyNumberFormat="1" applyFont="1" applyFill="1" applyBorder="1" applyAlignment="1" applyProtection="1">
      <alignment horizontal="right" vertical="center"/>
      <protection locked="0"/>
    </xf>
    <xf numFmtId="0" fontId="51" fillId="15" borderId="104" xfId="0" applyFont="1" applyFill="1" applyBorder="1" applyAlignment="1" applyProtection="1">
      <alignment vertical="center" wrapText="1"/>
    </xf>
    <xf numFmtId="41" fontId="28" fillId="15" borderId="104" xfId="0" applyNumberFormat="1" applyFont="1" applyFill="1" applyBorder="1" applyAlignment="1" applyProtection="1">
      <alignment vertical="center"/>
    </xf>
    <xf numFmtId="41" fontId="28" fillId="15" borderId="104" xfId="0" applyNumberFormat="1" applyFont="1" applyFill="1" applyBorder="1" applyAlignment="1" applyProtection="1">
      <alignment horizontal="right" vertical="center"/>
    </xf>
    <xf numFmtId="41" fontId="9" fillId="0" borderId="104" xfId="0" applyNumberFormat="1" applyFont="1" applyBorder="1" applyAlignment="1" applyProtection="1">
      <alignment horizontal="right" vertical="center" wrapText="1"/>
    </xf>
    <xf numFmtId="3" fontId="28" fillId="23" borderId="104" xfId="0" applyNumberFormat="1" applyFont="1" applyFill="1" applyBorder="1" applyAlignment="1" applyProtection="1">
      <alignment vertical="center" wrapText="1"/>
    </xf>
    <xf numFmtId="41" fontId="50" fillId="0" borderId="104" xfId="0" applyNumberFormat="1" applyFont="1" applyFill="1" applyBorder="1" applyAlignment="1" applyProtection="1">
      <alignment horizontal="right" vertical="center" wrapText="1"/>
      <protection locked="0"/>
    </xf>
    <xf numFmtId="41" fontId="9" fillId="0" borderId="104" xfId="0" applyNumberFormat="1" applyFont="1" applyFill="1" applyBorder="1" applyAlignment="1" applyProtection="1">
      <alignment horizontal="right" vertical="center" wrapText="1"/>
    </xf>
    <xf numFmtId="41" fontId="9" fillId="0" borderId="104" xfId="0" applyNumberFormat="1" applyFont="1" applyFill="1" applyBorder="1" applyAlignment="1" applyProtection="1">
      <alignment horizontal="right" vertical="center"/>
    </xf>
    <xf numFmtId="41" fontId="9" fillId="0" borderId="104" xfId="0" applyNumberFormat="1" applyFont="1" applyBorder="1" applyAlignment="1" applyProtection="1">
      <alignment horizontal="right" vertical="center"/>
    </xf>
    <xf numFmtId="0" fontId="52" fillId="0" borderId="104" xfId="0" applyFont="1" applyFill="1" applyBorder="1" applyAlignment="1" applyProtection="1">
      <alignment horizontal="left" vertical="center" wrapText="1"/>
    </xf>
    <xf numFmtId="0" fontId="51" fillId="23" borderId="104" xfId="0" applyFont="1" applyFill="1" applyBorder="1" applyAlignment="1" applyProtection="1">
      <alignment vertical="center" wrapText="1"/>
    </xf>
    <xf numFmtId="168" fontId="39" fillId="22" borderId="104" xfId="0" applyNumberFormat="1" applyFont="1" applyFill="1" applyBorder="1" applyAlignment="1" applyProtection="1">
      <alignment horizontal="left" vertical="center" wrapText="1"/>
    </xf>
    <xf numFmtId="41" fontId="51" fillId="23" borderId="104" xfId="0" applyNumberFormat="1" applyFont="1" applyFill="1" applyBorder="1" applyAlignment="1" applyProtection="1">
      <alignment vertical="center"/>
    </xf>
    <xf numFmtId="41" fontId="51" fillId="23" borderId="104" xfId="0" applyNumberFormat="1" applyFont="1" applyFill="1" applyBorder="1" applyAlignment="1" applyProtection="1">
      <alignment horizontal="right" vertical="center"/>
    </xf>
    <xf numFmtId="41" fontId="53" fillId="0" borderId="104" xfId="0" applyNumberFormat="1" applyFont="1" applyBorder="1" applyAlignment="1" applyProtection="1">
      <alignment horizontal="right" vertical="center"/>
      <protection locked="0"/>
    </xf>
    <xf numFmtId="41" fontId="1" fillId="0" borderId="104" xfId="0" applyNumberFormat="1" applyFont="1" applyFill="1" applyBorder="1" applyAlignment="1" applyProtection="1">
      <alignment horizontal="right" vertical="center"/>
      <protection locked="0"/>
    </xf>
    <xf numFmtId="41" fontId="1" fillId="0" borderId="104" xfId="0" applyNumberFormat="1" applyFont="1" applyBorder="1" applyAlignment="1" applyProtection="1">
      <alignment horizontal="right" vertical="center"/>
      <protection locked="0"/>
    </xf>
    <xf numFmtId="41" fontId="9" fillId="0" borderId="104" xfId="0" applyNumberFormat="1" applyFont="1" applyFill="1" applyBorder="1" applyAlignment="1" applyProtection="1">
      <alignment horizontal="right" vertical="center"/>
      <protection locked="0"/>
    </xf>
    <xf numFmtId="41" fontId="9" fillId="0" borderId="104" xfId="0" applyNumberFormat="1" applyFont="1" applyBorder="1" applyAlignment="1" applyProtection="1">
      <alignment horizontal="right" vertical="center"/>
      <protection locked="0"/>
    </xf>
    <xf numFmtId="41" fontId="39" fillId="22" borderId="104" xfId="0" applyNumberFormat="1" applyFont="1" applyFill="1" applyBorder="1" applyAlignment="1" applyProtection="1">
      <alignment vertical="center"/>
    </xf>
    <xf numFmtId="41" fontId="39" fillId="20" borderId="104" xfId="0" applyNumberFormat="1" applyFont="1" applyFill="1" applyBorder="1" applyAlignment="1" applyProtection="1">
      <alignment horizontal="center" vertical="center"/>
    </xf>
    <xf numFmtId="41" fontId="39" fillId="20" borderId="104" xfId="0" applyNumberFormat="1" applyFont="1" applyFill="1" applyBorder="1" applyAlignment="1" applyProtection="1">
      <alignment horizontal="left" vertical="center" wrapText="1"/>
    </xf>
    <xf numFmtId="41" fontId="39" fillId="20" borderId="104" xfId="0" applyNumberFormat="1" applyFont="1" applyFill="1" applyBorder="1" applyAlignment="1" applyProtection="1">
      <alignment vertical="center"/>
    </xf>
    <xf numFmtId="41" fontId="39" fillId="20" borderId="104" xfId="0" applyNumberFormat="1" applyFont="1" applyFill="1" applyBorder="1" applyAlignment="1" applyProtection="1">
      <alignment horizontal="right" vertical="center"/>
    </xf>
    <xf numFmtId="41" fontId="8" fillId="0" borderId="104" xfId="0" applyNumberFormat="1" applyFont="1" applyFill="1" applyBorder="1" applyAlignment="1" applyProtection="1">
      <alignment horizontal="right"/>
    </xf>
    <xf numFmtId="41" fontId="8" fillId="0" borderId="104" xfId="0" applyNumberFormat="1" applyFont="1" applyBorder="1" applyAlignment="1" applyProtection="1">
      <alignment horizontal="right"/>
    </xf>
    <xf numFmtId="0" fontId="0" fillId="0" borderId="107" xfId="0" applyFill="1" applyBorder="1" applyAlignment="1" applyProtection="1">
      <alignment horizontal="right"/>
      <protection locked="0"/>
    </xf>
    <xf numFmtId="0" fontId="0" fillId="0" borderId="108" xfId="0" applyFill="1" applyBorder="1" applyAlignment="1" applyProtection="1">
      <alignment horizontal="right"/>
      <protection locked="0"/>
    </xf>
    <xf numFmtId="0" fontId="28" fillId="0" borderId="109" xfId="0" applyFont="1" applyFill="1" applyBorder="1" applyAlignment="1" applyProtection="1">
      <alignment horizontal="right" vertical="center" wrapText="1"/>
      <protection locked="0"/>
    </xf>
    <xf numFmtId="41" fontId="0" fillId="0" borderId="109" xfId="0" applyNumberFormat="1" applyFill="1" applyBorder="1" applyAlignment="1" applyProtection="1">
      <alignment horizontal="right" vertical="center"/>
    </xf>
    <xf numFmtId="41" fontId="28" fillId="0" borderId="109" xfId="0" applyNumberFormat="1" applyFont="1" applyFill="1" applyBorder="1" applyAlignment="1" applyProtection="1">
      <alignment horizontal="right" vertical="center"/>
    </xf>
    <xf numFmtId="41" fontId="0" fillId="0" borderId="109" xfId="0" applyNumberFormat="1" applyFill="1" applyBorder="1" applyAlignment="1" applyProtection="1">
      <alignment horizontal="right" vertical="center"/>
      <protection locked="0"/>
    </xf>
    <xf numFmtId="41" fontId="40" fillId="0" borderId="109" xfId="0" applyNumberFormat="1" applyFont="1" applyFill="1" applyBorder="1" applyAlignment="1" applyProtection="1">
      <alignment horizontal="right" vertical="center"/>
    </xf>
    <xf numFmtId="41" fontId="8" fillId="0" borderId="109" xfId="0" applyNumberFormat="1" applyFont="1" applyFill="1" applyBorder="1" applyAlignment="1" applyProtection="1">
      <alignment horizontal="right" vertical="center"/>
    </xf>
    <xf numFmtId="41" fontId="40" fillId="15" borderId="109" xfId="0" applyNumberFormat="1" applyFont="1" applyFill="1" applyBorder="1" applyAlignment="1" applyProtection="1">
      <alignment vertical="center"/>
    </xf>
    <xf numFmtId="41" fontId="0" fillId="0" borderId="109" xfId="0" applyNumberFormat="1" applyFont="1" applyFill="1" applyBorder="1" applyAlignment="1" applyProtection="1">
      <alignment horizontal="right" vertical="center"/>
      <protection locked="0"/>
    </xf>
    <xf numFmtId="41" fontId="40" fillId="20" borderId="109" xfId="0" applyNumberFormat="1" applyFont="1" applyFill="1" applyBorder="1" applyAlignment="1" applyProtection="1">
      <alignment horizontal="right" vertical="center"/>
    </xf>
    <xf numFmtId="41" fontId="40" fillId="20" borderId="109" xfId="0" applyNumberFormat="1" applyFont="1" applyFill="1" applyBorder="1" applyAlignment="1" applyProtection="1">
      <alignment horizontal="center" vertical="center"/>
    </xf>
    <xf numFmtId="41" fontId="0" fillId="0" borderId="109" xfId="0" applyNumberFormat="1" applyFont="1" applyFill="1" applyBorder="1" applyAlignment="1" applyProtection="1">
      <alignment horizontal="right" vertical="center"/>
    </xf>
    <xf numFmtId="41" fontId="0" fillId="0" borderId="109" xfId="0" applyNumberFormat="1" applyFont="1" applyFill="1" applyBorder="1" applyAlignment="1" applyProtection="1">
      <alignment horizontal="right"/>
      <protection locked="0"/>
    </xf>
    <xf numFmtId="41" fontId="0" fillId="0" borderId="109" xfId="0" applyNumberFormat="1" applyFont="1" applyFill="1" applyBorder="1" applyAlignment="1" applyProtection="1">
      <alignment horizontal="right"/>
    </xf>
    <xf numFmtId="41" fontId="0" fillId="23" borderId="109" xfId="0" applyNumberFormat="1" applyFont="1" applyFill="1" applyBorder="1" applyAlignment="1" applyProtection="1">
      <alignment horizontal="right" vertical="center"/>
    </xf>
    <xf numFmtId="41" fontId="9" fillId="0" borderId="109" xfId="0" applyNumberFormat="1" applyFont="1" applyFill="1" applyBorder="1" applyAlignment="1" applyProtection="1">
      <alignment horizontal="right" vertical="center" wrapText="1"/>
    </xf>
    <xf numFmtId="41" fontId="9" fillId="0" borderId="109" xfId="0" applyNumberFormat="1" applyFont="1" applyFill="1" applyBorder="1" applyAlignment="1" applyProtection="1">
      <alignment horizontal="right" vertical="center"/>
    </xf>
    <xf numFmtId="41" fontId="1" fillId="0" borderId="109" xfId="0" applyNumberFormat="1" applyFont="1" applyFill="1" applyBorder="1" applyAlignment="1" applyProtection="1">
      <alignment horizontal="right" vertical="center"/>
      <protection locked="0"/>
    </xf>
    <xf numFmtId="41" fontId="9" fillId="0" borderId="109" xfId="0" applyNumberFormat="1" applyFont="1" applyFill="1" applyBorder="1" applyAlignment="1" applyProtection="1">
      <alignment horizontal="right" vertical="center"/>
      <protection locked="0"/>
    </xf>
    <xf numFmtId="41" fontId="40" fillId="15" borderId="109" xfId="0" applyNumberFormat="1" applyFont="1" applyFill="1" applyBorder="1" applyAlignment="1" applyProtection="1">
      <alignment horizontal="right" vertical="center"/>
    </xf>
    <xf numFmtId="41" fontId="39" fillId="20" borderId="109" xfId="0" applyNumberFormat="1" applyFont="1" applyFill="1" applyBorder="1" applyAlignment="1" applyProtection="1">
      <alignment horizontal="center" vertical="center"/>
    </xf>
    <xf numFmtId="41" fontId="8" fillId="0" borderId="109" xfId="0" applyNumberFormat="1" applyFont="1" applyFill="1" applyBorder="1" applyAlignment="1" applyProtection="1">
      <alignment horizontal="right"/>
    </xf>
    <xf numFmtId="0" fontId="39" fillId="22" borderId="110" xfId="0" applyFont="1" applyFill="1" applyBorder="1" applyAlignment="1" applyProtection="1">
      <alignment horizontal="center" vertical="center" wrapText="1"/>
    </xf>
    <xf numFmtId="41" fontId="39" fillId="22" borderId="111" xfId="0" applyNumberFormat="1" applyFont="1" applyFill="1" applyBorder="1" applyAlignment="1" applyProtection="1">
      <alignment horizontal="right" vertical="center"/>
    </xf>
    <xf numFmtId="41" fontId="47" fillId="15" borderId="111" xfId="0" applyNumberFormat="1" applyFont="1" applyFill="1" applyBorder="1" applyAlignment="1" applyProtection="1">
      <alignment horizontal="right" vertical="center"/>
    </xf>
    <xf numFmtId="41" fontId="34" fillId="23" borderId="111" xfId="0" applyNumberFormat="1" applyFont="1" applyFill="1" applyBorder="1" applyAlignment="1" applyProtection="1">
      <alignment horizontal="right" vertical="center"/>
    </xf>
    <xf numFmtId="0" fontId="31" fillId="0" borderId="110" xfId="25" applyFont="1" applyFill="1" applyBorder="1" applyAlignment="1" applyProtection="1">
      <alignment horizontal="center" vertical="center"/>
    </xf>
    <xf numFmtId="41" fontId="0" fillId="0" borderId="111" xfId="0" applyNumberFormat="1" applyBorder="1" applyAlignment="1" applyProtection="1">
      <alignment horizontal="right"/>
      <protection locked="0"/>
    </xf>
    <xf numFmtId="41" fontId="0" fillId="0" borderId="111" xfId="0" applyNumberFormat="1" applyFont="1" applyBorder="1" applyAlignment="1" applyProtection="1">
      <alignment horizontal="right" vertical="center"/>
      <protection locked="0"/>
    </xf>
    <xf numFmtId="41" fontId="0" fillId="0" borderId="111" xfId="0" applyNumberFormat="1" applyFont="1" applyBorder="1" applyAlignment="1" applyProtection="1">
      <alignment horizontal="right"/>
      <protection locked="0"/>
    </xf>
    <xf numFmtId="41" fontId="40" fillId="0" borderId="111" xfId="0" applyNumberFormat="1" applyFont="1" applyFill="1" applyBorder="1" applyAlignment="1" applyProtection="1">
      <alignment horizontal="right" vertical="center"/>
    </xf>
    <xf numFmtId="41" fontId="40" fillId="15" borderId="111" xfId="0" applyNumberFormat="1" applyFont="1" applyFill="1" applyBorder="1" applyAlignment="1" applyProtection="1">
      <alignment vertical="center"/>
    </xf>
    <xf numFmtId="41" fontId="28" fillId="23" borderId="111" xfId="0" applyNumberFormat="1" applyFont="1" applyFill="1" applyBorder="1" applyAlignment="1" applyProtection="1">
      <alignment horizontal="right" vertical="center"/>
    </xf>
    <xf numFmtId="41" fontId="40" fillId="15" borderId="111" xfId="0" applyNumberFormat="1" applyFont="1" applyFill="1" applyBorder="1" applyAlignment="1" applyProtection="1">
      <alignment horizontal="right" vertical="center"/>
    </xf>
    <xf numFmtId="41" fontId="40" fillId="22" borderId="111" xfId="0" applyNumberFormat="1" applyFont="1" applyFill="1" applyBorder="1" applyAlignment="1" applyProtection="1">
      <alignment horizontal="right" vertical="center"/>
    </xf>
    <xf numFmtId="41" fontId="40" fillId="0" borderId="111" xfId="0" applyNumberFormat="1" applyFont="1" applyFill="1" applyBorder="1" applyAlignment="1" applyProtection="1">
      <alignment horizontal="right" vertical="center"/>
      <protection locked="0"/>
    </xf>
    <xf numFmtId="41" fontId="0" fillId="0" borderId="111" xfId="0" applyNumberFormat="1" applyFont="1" applyFill="1" applyBorder="1" applyAlignment="1" applyProtection="1">
      <alignment horizontal="right" vertical="center"/>
      <protection locked="0"/>
    </xf>
    <xf numFmtId="41" fontId="51" fillId="23" borderId="111" xfId="0" applyNumberFormat="1" applyFont="1" applyFill="1" applyBorder="1" applyAlignment="1" applyProtection="1">
      <alignment horizontal="right" vertical="center" wrapText="1"/>
    </xf>
    <xf numFmtId="41" fontId="0" fillId="0" borderId="111" xfId="0" applyNumberFormat="1" applyFont="1" applyFill="1" applyBorder="1" applyAlignment="1" applyProtection="1">
      <alignment horizontal="right"/>
      <protection locked="0"/>
    </xf>
    <xf numFmtId="41" fontId="50" fillId="0" borderId="111" xfId="0" applyNumberFormat="1" applyFont="1" applyFill="1" applyBorder="1" applyAlignment="1" applyProtection="1">
      <alignment horizontal="right" vertical="center"/>
    </xf>
    <xf numFmtId="41" fontId="40" fillId="15" borderId="111" xfId="0" applyNumberFormat="1" applyFont="1" applyFill="1" applyBorder="1" applyAlignment="1" applyProtection="1">
      <alignment horizontal="right" vertical="center"/>
      <protection locked="0"/>
    </xf>
    <xf numFmtId="41" fontId="28" fillId="15" borderId="111" xfId="0" applyNumberFormat="1" applyFont="1" applyFill="1" applyBorder="1" applyAlignment="1" applyProtection="1">
      <alignment horizontal="right" vertical="center"/>
    </xf>
    <xf numFmtId="41" fontId="50" fillId="0" borderId="111" xfId="0" applyNumberFormat="1" applyFont="1" applyFill="1" applyBorder="1" applyAlignment="1" applyProtection="1">
      <alignment horizontal="right" vertical="center" wrapText="1"/>
      <protection locked="0"/>
    </xf>
    <xf numFmtId="41" fontId="40" fillId="23" borderId="111" xfId="0" applyNumberFormat="1" applyFont="1" applyFill="1" applyBorder="1" applyAlignment="1" applyProtection="1">
      <alignment horizontal="right" vertical="center"/>
    </xf>
    <xf numFmtId="41" fontId="28" fillId="23" borderId="111" xfId="0" applyNumberFormat="1" applyFont="1" applyFill="1" applyBorder="1" applyAlignment="1" applyProtection="1">
      <alignment vertical="center"/>
    </xf>
    <xf numFmtId="41" fontId="0" fillId="23" borderId="111" xfId="0" applyNumberFormat="1" applyFont="1" applyFill="1" applyBorder="1" applyAlignment="1" applyProtection="1">
      <alignment horizontal="right" vertical="center"/>
    </xf>
    <xf numFmtId="41" fontId="51" fillId="23" borderId="111" xfId="0" applyNumberFormat="1" applyFont="1" applyFill="1" applyBorder="1" applyAlignment="1" applyProtection="1">
      <alignment horizontal="right" vertical="center"/>
    </xf>
    <xf numFmtId="41" fontId="53" fillId="0" borderId="111" xfId="0" applyNumberFormat="1" applyFont="1" applyBorder="1" applyAlignment="1" applyProtection="1">
      <alignment horizontal="right" vertical="center"/>
      <protection locked="0"/>
    </xf>
    <xf numFmtId="41" fontId="40" fillId="22" borderId="111" xfId="0" applyNumberFormat="1" applyFont="1" applyFill="1" applyBorder="1" applyAlignment="1" applyProtection="1">
      <alignment vertical="center"/>
    </xf>
    <xf numFmtId="41" fontId="8" fillId="21" borderId="112" xfId="0" applyNumberFormat="1" applyFont="1" applyFill="1" applyBorder="1" applyAlignment="1" applyProtection="1">
      <alignment horizontal="right" vertical="center"/>
    </xf>
    <xf numFmtId="41" fontId="8" fillId="21" borderId="113" xfId="0" applyNumberFormat="1" applyFont="1" applyFill="1" applyBorder="1" applyAlignment="1" applyProtection="1">
      <alignment horizontal="right" vertical="center"/>
    </xf>
    <xf numFmtId="41" fontId="30" fillId="0" borderId="114" xfId="0" applyNumberFormat="1" applyFont="1" applyFill="1" applyBorder="1" applyAlignment="1" applyProtection="1">
      <alignment horizontal="right" vertical="center"/>
      <protection locked="0"/>
    </xf>
    <xf numFmtId="41" fontId="30" fillId="0" borderId="114" xfId="0" applyNumberFormat="1" applyFont="1" applyBorder="1" applyAlignment="1" applyProtection="1">
      <alignment horizontal="right" vertical="center"/>
      <protection locked="0"/>
    </xf>
    <xf numFmtId="41" fontId="34" fillId="22" borderId="104" xfId="0" applyNumberFormat="1" applyFont="1" applyFill="1" applyBorder="1" applyAlignment="1" applyProtection="1">
      <alignment horizontal="right" vertical="center"/>
    </xf>
    <xf numFmtId="41" fontId="34" fillId="15" borderId="104" xfId="0" applyNumberFormat="1" applyFont="1" applyFill="1" applyBorder="1" applyAlignment="1" applyProtection="1">
      <alignment horizontal="right" vertical="center"/>
    </xf>
    <xf numFmtId="0" fontId="30" fillId="0" borderId="104" xfId="0" applyFont="1" applyBorder="1" applyAlignment="1">
      <alignment vertical="center"/>
    </xf>
    <xf numFmtId="41" fontId="30" fillId="23" borderId="104" xfId="0" applyNumberFormat="1" applyFont="1" applyFill="1" applyBorder="1" applyAlignment="1" applyProtection="1">
      <alignment horizontal="right" vertical="center"/>
    </xf>
    <xf numFmtId="41" fontId="30" fillId="0" borderId="104" xfId="0" applyNumberFormat="1" applyFont="1" applyBorder="1" applyAlignment="1" applyProtection="1">
      <alignment horizontal="right" vertical="center"/>
      <protection locked="0"/>
    </xf>
    <xf numFmtId="0" fontId="30" fillId="0" borderId="104" xfId="0" applyFont="1" applyFill="1" applyBorder="1" applyAlignment="1">
      <alignment vertical="center" wrapText="1"/>
    </xf>
    <xf numFmtId="0" fontId="34" fillId="15" borderId="104" xfId="0" applyFont="1" applyFill="1" applyBorder="1" applyAlignment="1">
      <alignment vertical="center" wrapText="1"/>
    </xf>
    <xf numFmtId="41" fontId="34" fillId="15" borderId="104" xfId="0" applyNumberFormat="1" applyFont="1" applyFill="1" applyBorder="1" applyAlignment="1">
      <alignment horizontal="right" vertical="center"/>
    </xf>
    <xf numFmtId="0" fontId="30" fillId="0" borderId="104" xfId="0" applyFont="1" applyFill="1" applyBorder="1" applyAlignment="1">
      <alignment vertical="top" wrapText="1"/>
    </xf>
    <xf numFmtId="41" fontId="30" fillId="0" borderId="104" xfId="0" applyNumberFormat="1" applyFont="1" applyFill="1" applyBorder="1" applyAlignment="1" applyProtection="1">
      <alignment horizontal="right" vertical="center"/>
      <protection locked="0"/>
    </xf>
    <xf numFmtId="41" fontId="34" fillId="22" borderId="104" xfId="0" applyNumberFormat="1" applyFont="1" applyFill="1" applyBorder="1" applyAlignment="1">
      <alignment horizontal="right" vertical="center"/>
    </xf>
    <xf numFmtId="0" fontId="31" fillId="0" borderId="104" xfId="0" applyFont="1" applyFill="1" applyBorder="1" applyAlignment="1">
      <alignment vertical="center" wrapText="1"/>
    </xf>
    <xf numFmtId="41" fontId="30" fillId="0" borderId="104" xfId="0" applyNumberFormat="1" applyFont="1" applyFill="1" applyBorder="1" applyAlignment="1" applyProtection="1">
      <alignment horizontal="right" vertical="center"/>
    </xf>
    <xf numFmtId="41" fontId="30" fillId="15" borderId="104" xfId="0" applyNumberFormat="1" applyFont="1" applyFill="1" applyBorder="1" applyAlignment="1" applyProtection="1">
      <alignment horizontal="right" vertical="center"/>
    </xf>
    <xf numFmtId="0" fontId="28" fillId="15" borderId="104" xfId="0" applyFont="1" applyFill="1" applyBorder="1" applyAlignment="1">
      <alignment vertical="center" wrapText="1"/>
    </xf>
    <xf numFmtId="0" fontId="40" fillId="15" borderId="104" xfId="0" applyFont="1" applyFill="1" applyBorder="1" applyAlignment="1">
      <alignment vertical="center" wrapText="1"/>
    </xf>
    <xf numFmtId="171" fontId="30" fillId="0" borderId="104" xfId="23" applyNumberFormat="1" applyFont="1" applyFill="1" applyBorder="1" applyAlignment="1" applyProtection="1">
      <alignment horizontal="left" vertical="center"/>
      <protection locked="0"/>
    </xf>
    <xf numFmtId="41" fontId="30" fillId="23" borderId="104" xfId="0" applyNumberFormat="1" applyFont="1" applyFill="1" applyBorder="1" applyAlignment="1" applyProtection="1">
      <alignment horizontal="right"/>
    </xf>
    <xf numFmtId="171" fontId="54" fillId="0" borderId="104" xfId="23" applyNumberFormat="1" applyFont="1" applyFill="1" applyBorder="1" applyAlignment="1" applyProtection="1">
      <alignment horizontal="left"/>
      <protection locked="0"/>
    </xf>
    <xf numFmtId="171" fontId="54" fillId="0" borderId="104" xfId="23" applyNumberFormat="1" applyFont="1" applyFill="1" applyBorder="1" applyAlignment="1" applyProtection="1">
      <alignment horizontal="left" vertical="top"/>
      <protection locked="0"/>
    </xf>
    <xf numFmtId="0" fontId="0" fillId="0" borderId="115" xfId="0" applyBorder="1"/>
    <xf numFmtId="0" fontId="28" fillId="21" borderId="0" xfId="0" applyFont="1" applyFill="1" applyBorder="1" applyAlignment="1">
      <alignment horizontal="center" vertical="center" wrapText="1"/>
    </xf>
    <xf numFmtId="0" fontId="30" fillId="20" borderId="0" xfId="0" applyFont="1" applyFill="1" applyBorder="1"/>
    <xf numFmtId="0" fontId="30" fillId="0" borderId="0" xfId="0" applyFont="1" applyBorder="1"/>
    <xf numFmtId="0" fontId="30" fillId="0" borderId="116" xfId="0" applyFont="1" applyFill="1" applyBorder="1" applyAlignment="1">
      <alignment horizontal="center" vertical="center"/>
    </xf>
    <xf numFmtId="0" fontId="34" fillId="15" borderId="116" xfId="0" applyFont="1" applyFill="1" applyBorder="1" applyAlignment="1">
      <alignment horizontal="center" vertical="center"/>
    </xf>
    <xf numFmtId="0" fontId="34" fillId="0" borderId="0" xfId="0" applyFont="1" applyBorder="1"/>
    <xf numFmtId="0" fontId="34" fillId="0" borderId="0" xfId="0" applyFont="1" applyBorder="1" applyProtection="1">
      <protection locked="0"/>
    </xf>
    <xf numFmtId="0" fontId="30" fillId="24" borderId="0" xfId="0" applyFont="1" applyFill="1" applyBorder="1"/>
    <xf numFmtId="0" fontId="30" fillId="0" borderId="0" xfId="0" applyFont="1" applyFill="1" applyBorder="1"/>
    <xf numFmtId="0" fontId="0" fillId="0" borderId="116" xfId="0" applyFont="1" applyFill="1" applyBorder="1" applyAlignment="1">
      <alignment horizontal="center" vertical="center"/>
    </xf>
    <xf numFmtId="0" fontId="28" fillId="15" borderId="116" xfId="0" applyFont="1" applyFill="1" applyBorder="1" applyAlignment="1">
      <alignment horizontal="center" vertical="center"/>
    </xf>
    <xf numFmtId="0" fontId="0" fillId="0" borderId="0" xfId="0" applyFont="1" applyBorder="1"/>
    <xf numFmtId="0" fontId="0" fillId="20" borderId="0" xfId="0" applyFont="1" applyFill="1" applyBorder="1"/>
    <xf numFmtId="0" fontId="40" fillId="15" borderId="116" xfId="0" applyFont="1" applyFill="1" applyBorder="1" applyAlignment="1">
      <alignment horizontal="center" vertical="center"/>
    </xf>
    <xf numFmtId="0" fontId="41" fillId="21" borderId="117" xfId="0" applyFont="1" applyFill="1" applyBorder="1" applyAlignment="1">
      <alignment vertical="center"/>
    </xf>
    <xf numFmtId="0" fontId="28" fillId="21" borderId="118" xfId="0" applyFont="1" applyFill="1" applyBorder="1" applyAlignment="1">
      <alignment horizontal="right" vertical="center"/>
    </xf>
    <xf numFmtId="41" fontId="28" fillId="21" borderId="118" xfId="0" applyNumberFormat="1" applyFont="1" applyFill="1" applyBorder="1" applyAlignment="1" applyProtection="1">
      <alignment horizontal="center" vertical="center"/>
    </xf>
    <xf numFmtId="41" fontId="28" fillId="21" borderId="118" xfId="0" applyNumberFormat="1" applyFont="1" applyFill="1" applyBorder="1" applyAlignment="1">
      <alignment horizontal="center" vertical="center"/>
    </xf>
    <xf numFmtId="0" fontId="0" fillId="21" borderId="119" xfId="0" applyFont="1" applyFill="1" applyBorder="1"/>
    <xf numFmtId="0" fontId="33" fillId="21" borderId="119" xfId="0" applyFont="1" applyFill="1" applyBorder="1" applyAlignment="1">
      <alignment vertical="center"/>
    </xf>
    <xf numFmtId="41" fontId="34" fillId="22" borderId="120" xfId="0" applyNumberFormat="1" applyFont="1" applyFill="1" applyBorder="1" applyAlignment="1" applyProtection="1">
      <alignment horizontal="right" vertical="center"/>
    </xf>
    <xf numFmtId="41" fontId="34" fillId="15" borderId="120" xfId="0" applyNumberFormat="1" applyFont="1" applyFill="1" applyBorder="1" applyAlignment="1" applyProtection="1">
      <alignment horizontal="right" vertical="center"/>
    </xf>
    <xf numFmtId="41" fontId="30" fillId="0" borderId="120" xfId="0" applyNumberFormat="1" applyFont="1" applyBorder="1" applyAlignment="1" applyProtection="1">
      <alignment horizontal="right" vertical="center"/>
      <protection locked="0"/>
    </xf>
    <xf numFmtId="41" fontId="34" fillId="15" borderId="120" xfId="0" applyNumberFormat="1" applyFont="1" applyFill="1" applyBorder="1" applyAlignment="1">
      <alignment horizontal="right" vertical="center"/>
    </xf>
    <xf numFmtId="41" fontId="30" fillId="0" borderId="120" xfId="0" applyNumberFormat="1" applyFont="1" applyFill="1" applyBorder="1" applyAlignment="1" applyProtection="1">
      <alignment horizontal="right" vertical="center"/>
      <protection locked="0"/>
    </xf>
    <xf numFmtId="41" fontId="34" fillId="22" borderId="120" xfId="0" applyNumberFormat="1" applyFont="1" applyFill="1" applyBorder="1" applyAlignment="1">
      <alignment horizontal="right" vertical="center"/>
    </xf>
    <xf numFmtId="41" fontId="30" fillId="0" borderId="120" xfId="0" applyNumberFormat="1" applyFont="1" applyFill="1" applyBorder="1" applyAlignment="1" applyProtection="1">
      <alignment horizontal="right" vertical="center"/>
    </xf>
    <xf numFmtId="41" fontId="30" fillId="15" borderId="120" xfId="0" applyNumberFormat="1" applyFont="1" applyFill="1" applyBorder="1" applyAlignment="1" applyProtection="1">
      <alignment horizontal="right" vertical="center"/>
    </xf>
    <xf numFmtId="171" fontId="30" fillId="0" borderId="120" xfId="23" applyNumberFormat="1" applyFont="1" applyFill="1" applyBorder="1" applyAlignment="1" applyProtection="1">
      <alignment horizontal="left" vertical="center"/>
      <protection locked="0"/>
    </xf>
    <xf numFmtId="171" fontId="54" fillId="0" borderId="120" xfId="23" applyNumberFormat="1" applyFont="1" applyFill="1" applyBorder="1" applyAlignment="1" applyProtection="1">
      <alignment horizontal="left"/>
      <protection locked="0"/>
    </xf>
    <xf numFmtId="171" fontId="54" fillId="0" borderId="120" xfId="23" applyNumberFormat="1" applyFont="1" applyFill="1" applyBorder="1" applyAlignment="1" applyProtection="1">
      <alignment horizontal="left" vertical="top"/>
      <protection locked="0"/>
    </xf>
    <xf numFmtId="41" fontId="28" fillId="21" borderId="121" xfId="0" applyNumberFormat="1"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Protection="1">
      <protection locked="0"/>
    </xf>
    <xf numFmtId="0" fontId="34" fillId="0" borderId="0" xfId="0" applyFont="1" applyFill="1" applyBorder="1"/>
    <xf numFmtId="0" fontId="33" fillId="0" borderId="0" xfId="0" applyFont="1" applyFill="1" applyBorder="1" applyAlignment="1">
      <alignment vertical="center"/>
    </xf>
    <xf numFmtId="0" fontId="50" fillId="15" borderId="110" xfId="25" applyFont="1" applyFill="1" applyBorder="1" applyAlignment="1" applyProtection="1">
      <alignment horizontal="center" vertical="center"/>
    </xf>
    <xf numFmtId="0" fontId="50" fillId="23" borderId="110" xfId="25" applyFont="1" applyFill="1" applyBorder="1" applyAlignment="1" applyProtection="1">
      <alignment horizontal="center" vertical="center"/>
    </xf>
    <xf numFmtId="0" fontId="33" fillId="22" borderId="116" xfId="0" applyFont="1" applyFill="1" applyBorder="1" applyAlignment="1" applyProtection="1">
      <alignment horizontal="center" vertical="center"/>
    </xf>
    <xf numFmtId="0" fontId="33" fillId="22" borderId="104" xfId="0" applyFont="1" applyFill="1" applyBorder="1" applyAlignment="1" applyProtection="1">
      <alignment vertical="center" wrapText="1"/>
    </xf>
    <xf numFmtId="0" fontId="28" fillId="15" borderId="116" xfId="0" applyFont="1" applyFill="1" applyBorder="1" applyAlignment="1" applyProtection="1">
      <alignment horizontal="center" vertical="center"/>
    </xf>
    <xf numFmtId="0" fontId="28" fillId="15" borderId="104" xfId="0" applyFont="1" applyFill="1" applyBorder="1" applyAlignment="1" applyProtection="1">
      <alignment vertical="center" wrapText="1"/>
    </xf>
    <xf numFmtId="0" fontId="33" fillId="22" borderId="116" xfId="0" applyFont="1" applyFill="1" applyBorder="1" applyAlignment="1">
      <alignment horizontal="center" vertical="center"/>
    </xf>
    <xf numFmtId="0" fontId="33" fillId="22" borderId="104" xfId="0" applyFont="1" applyFill="1" applyBorder="1" applyAlignment="1">
      <alignment vertical="center" wrapText="1"/>
    </xf>
    <xf numFmtId="0" fontId="28" fillId="15" borderId="104" xfId="0" applyFont="1" applyFill="1" applyBorder="1" applyAlignment="1">
      <alignment horizontal="left" vertical="center" wrapText="1"/>
    </xf>
    <xf numFmtId="0" fontId="0" fillId="15" borderId="104" xfId="0" applyFont="1" applyFill="1" applyBorder="1" applyAlignment="1">
      <alignment vertical="center" wrapText="1"/>
    </xf>
    <xf numFmtId="0" fontId="28" fillId="25" borderId="116" xfId="0" applyFont="1" applyFill="1" applyBorder="1" applyAlignment="1">
      <alignment horizontal="center" vertical="center"/>
    </xf>
    <xf numFmtId="0" fontId="0" fillId="15" borderId="116" xfId="0" applyFont="1" applyFill="1" applyBorder="1" applyAlignment="1">
      <alignment horizontal="center" vertical="center"/>
    </xf>
    <xf numFmtId="0" fontId="33" fillId="21" borderId="122" xfId="0" applyFont="1" applyFill="1" applyBorder="1" applyAlignment="1">
      <alignment horizontal="center" vertical="center" wrapText="1"/>
    </xf>
    <xf numFmtId="0" fontId="33" fillId="21" borderId="123" xfId="0" applyFont="1" applyFill="1" applyBorder="1" applyAlignment="1">
      <alignment horizontal="center" vertical="center" wrapText="1"/>
    </xf>
    <xf numFmtId="0" fontId="33" fillId="21" borderId="124" xfId="0" applyFont="1" applyFill="1" applyBorder="1" applyAlignment="1">
      <alignment horizontal="center" vertical="center" wrapText="1"/>
    </xf>
    <xf numFmtId="41" fontId="33" fillId="21" borderId="123" xfId="0" applyNumberFormat="1" applyFont="1" applyFill="1" applyBorder="1" applyAlignment="1">
      <alignment horizontal="center" vertical="center" wrapText="1"/>
    </xf>
    <xf numFmtId="0" fontId="30" fillId="0" borderId="104" xfId="0" applyFont="1" applyBorder="1" applyAlignment="1" applyProtection="1">
      <alignment vertical="center"/>
    </xf>
    <xf numFmtId="0" fontId="30" fillId="0" borderId="104" xfId="0" applyFont="1" applyFill="1" applyBorder="1" applyAlignment="1" applyProtection="1">
      <alignment vertical="center" wrapText="1"/>
    </xf>
    <xf numFmtId="0" fontId="0" fillId="15" borderId="104" xfId="0" applyFont="1" applyFill="1" applyBorder="1" applyAlignment="1" applyProtection="1">
      <alignment vertical="center" wrapText="1"/>
    </xf>
    <xf numFmtId="0" fontId="0" fillId="0" borderId="104" xfId="0" applyFont="1" applyFill="1" applyBorder="1" applyAlignment="1" applyProtection="1">
      <alignment vertical="center" wrapText="1"/>
    </xf>
    <xf numFmtId="0" fontId="28" fillId="21" borderId="125" xfId="0" applyFont="1" applyFill="1" applyBorder="1" applyAlignment="1">
      <alignment horizontal="center" vertical="center" wrapText="1"/>
    </xf>
    <xf numFmtId="41" fontId="34" fillId="20" borderId="126" xfId="0" applyNumberFormat="1" applyFont="1" applyFill="1" applyBorder="1" applyAlignment="1" applyProtection="1">
      <alignment horizontal="right" vertical="center"/>
    </xf>
    <xf numFmtId="0" fontId="0" fillId="0" borderId="125" xfId="0" applyBorder="1"/>
    <xf numFmtId="0" fontId="30" fillId="0" borderId="116" xfId="0" applyFont="1" applyFill="1" applyBorder="1" applyAlignment="1" applyProtection="1">
      <alignment horizontal="center" vertical="center"/>
    </xf>
    <xf numFmtId="0" fontId="0" fillId="24" borderId="125" xfId="0" applyFill="1" applyBorder="1"/>
    <xf numFmtId="0" fontId="0" fillId="15" borderId="125" xfId="0" applyFill="1" applyBorder="1"/>
    <xf numFmtId="41" fontId="34" fillId="15" borderId="127" xfId="0" applyNumberFormat="1" applyFont="1" applyFill="1" applyBorder="1" applyAlignment="1" applyProtection="1">
      <alignment horizontal="right" vertical="center"/>
    </xf>
    <xf numFmtId="0" fontId="40" fillId="15" borderId="116" xfId="0" applyFont="1" applyFill="1" applyBorder="1" applyAlignment="1" applyProtection="1">
      <alignment horizontal="center" vertical="center"/>
    </xf>
    <xf numFmtId="41" fontId="55" fillId="26" borderId="127" xfId="0" applyNumberFormat="1" applyFont="1" applyFill="1" applyBorder="1" applyAlignment="1" applyProtection="1">
      <alignment horizontal="right" vertical="center"/>
    </xf>
    <xf numFmtId="41" fontId="34" fillId="20" borderId="127" xfId="0" applyNumberFormat="1" applyFont="1" applyFill="1" applyBorder="1" applyAlignment="1" applyProtection="1">
      <alignment horizontal="right" vertical="center"/>
    </xf>
    <xf numFmtId="0" fontId="28" fillId="0" borderId="125" xfId="0" applyFont="1" applyBorder="1"/>
    <xf numFmtId="41" fontId="30" fillId="15" borderId="127" xfId="0" applyNumberFormat="1" applyFont="1" applyFill="1" applyBorder="1" applyAlignment="1" applyProtection="1">
      <alignment horizontal="right" vertical="center"/>
    </xf>
    <xf numFmtId="41" fontId="30" fillId="0" borderId="127" xfId="0" applyNumberFormat="1" applyFont="1" applyBorder="1" applyAlignment="1" applyProtection="1">
      <alignment horizontal="right" vertical="center"/>
    </xf>
    <xf numFmtId="0" fontId="0" fillId="0" borderId="116" xfId="0" applyFont="1" applyFill="1" applyBorder="1" applyAlignment="1" applyProtection="1">
      <alignment horizontal="center" vertical="center"/>
    </xf>
    <xf numFmtId="0" fontId="0" fillId="15" borderId="116" xfId="0" applyFont="1" applyFill="1" applyBorder="1" applyAlignment="1" applyProtection="1">
      <alignment horizontal="center" vertical="center"/>
    </xf>
    <xf numFmtId="0" fontId="41" fillId="21" borderId="117" xfId="0" applyFont="1" applyFill="1" applyBorder="1" applyAlignment="1" applyProtection="1">
      <alignment vertical="center"/>
    </xf>
    <xf numFmtId="0" fontId="28" fillId="21" borderId="118" xfId="0" applyFont="1" applyFill="1" applyBorder="1" applyAlignment="1" applyProtection="1">
      <alignment horizontal="right" vertical="center"/>
    </xf>
    <xf numFmtId="41" fontId="28" fillId="27" borderId="128" xfId="0" applyNumberFormat="1" applyFont="1" applyFill="1" applyBorder="1" applyAlignment="1" applyProtection="1">
      <alignment horizontal="center" vertical="center"/>
    </xf>
    <xf numFmtId="0" fontId="28" fillId="0" borderId="0" xfId="0" applyFont="1" applyFill="1" applyBorder="1"/>
    <xf numFmtId="165" fontId="30" fillId="0" borderId="104"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vertical="center"/>
      <protection locked="0"/>
    </xf>
    <xf numFmtId="0" fontId="30" fillId="0" borderId="104" xfId="0" applyFont="1" applyFill="1" applyBorder="1" applyAlignment="1" applyProtection="1">
      <alignment vertical="center" wrapText="1"/>
      <protection locked="0"/>
    </xf>
    <xf numFmtId="0" fontId="44" fillId="0" borderId="129" xfId="0" applyFont="1" applyFill="1" applyBorder="1" applyAlignment="1" applyProtection="1">
      <alignment horizontal="center" vertical="center"/>
    </xf>
    <xf numFmtId="0" fontId="29" fillId="17" borderId="0" xfId="0" applyFont="1" applyFill="1" applyBorder="1" applyProtection="1"/>
    <xf numFmtId="0" fontId="29" fillId="0" borderId="0" xfId="0" applyFont="1" applyBorder="1" applyProtection="1"/>
    <xf numFmtId="49" fontId="33" fillId="17" borderId="0" xfId="0" applyNumberFormat="1" applyFont="1" applyFill="1" applyBorder="1" applyAlignment="1" applyProtection="1">
      <alignment horizontal="center" vertical="center"/>
    </xf>
    <xf numFmtId="49" fontId="33" fillId="0" borderId="0" xfId="0" applyNumberFormat="1" applyFont="1" applyBorder="1" applyAlignment="1" applyProtection="1">
      <alignment horizontal="center" vertical="center"/>
    </xf>
    <xf numFmtId="0" fontId="30" fillId="0" borderId="116"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0" fontId="34" fillId="23" borderId="117" xfId="0" applyFont="1" applyFill="1" applyBorder="1" applyAlignment="1" applyProtection="1">
      <alignment horizontal="center" vertical="center"/>
    </xf>
    <xf numFmtId="0" fontId="34" fillId="23" borderId="118" xfId="0" applyFont="1" applyFill="1" applyBorder="1" applyAlignment="1" applyProtection="1">
      <alignment horizontal="center" vertical="center"/>
    </xf>
    <xf numFmtId="0" fontId="42" fillId="23" borderId="118" xfId="0" applyFont="1" applyFill="1" applyBorder="1" applyAlignment="1" applyProtection="1">
      <alignment horizontal="right" vertical="center" wrapText="1"/>
    </xf>
    <xf numFmtId="42" fontId="0" fillId="23" borderId="119" xfId="0" applyNumberFormat="1" applyFill="1" applyBorder="1" applyProtection="1">
      <protection locked="0"/>
    </xf>
    <xf numFmtId="42" fontId="0" fillId="0" borderId="119" xfId="0" applyNumberFormat="1" applyBorder="1"/>
    <xf numFmtId="0" fontId="44" fillId="0" borderId="115" xfId="0" applyFont="1" applyFill="1" applyBorder="1" applyAlignment="1" applyProtection="1">
      <alignment vertical="center"/>
    </xf>
    <xf numFmtId="42" fontId="30" fillId="0" borderId="120" xfId="0" applyNumberFormat="1" applyFont="1" applyFill="1" applyBorder="1" applyAlignment="1" applyProtection="1">
      <alignment horizontal="right" vertical="center"/>
      <protection locked="0"/>
    </xf>
    <xf numFmtId="42" fontId="30" fillId="0" borderId="120" xfId="0" applyNumberFormat="1" applyFont="1" applyBorder="1" applyAlignment="1" applyProtection="1">
      <alignment horizontal="right" vertical="center"/>
      <protection locked="0"/>
    </xf>
    <xf numFmtId="0" fontId="44" fillId="0" borderId="125" xfId="0" applyFont="1" applyFill="1" applyBorder="1" applyAlignment="1" applyProtection="1">
      <alignment horizontal="center" vertical="center"/>
    </xf>
    <xf numFmtId="41" fontId="33" fillId="21" borderId="130" xfId="0" applyNumberFormat="1" applyFont="1" applyFill="1" applyBorder="1" applyAlignment="1" applyProtection="1">
      <alignment horizontal="center" vertical="center"/>
    </xf>
    <xf numFmtId="49" fontId="33" fillId="21" borderId="131" xfId="0" applyNumberFormat="1" applyFont="1" applyFill="1" applyBorder="1" applyAlignment="1" applyProtection="1">
      <alignment horizontal="center" vertical="center"/>
    </xf>
    <xf numFmtId="42" fontId="34" fillId="23" borderId="121" xfId="0" applyNumberFormat="1" applyFont="1" applyFill="1" applyBorder="1" applyAlignment="1" applyProtection="1">
      <alignment horizontal="right" vertical="center"/>
    </xf>
    <xf numFmtId="0" fontId="43" fillId="0" borderId="6"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0" fillId="0" borderId="69" xfId="0" applyNumberFormat="1" applyFont="1" applyFill="1" applyBorder="1" applyAlignment="1" applyProtection="1">
      <alignment horizontal="center" vertical="center"/>
    </xf>
    <xf numFmtId="0" fontId="0" fillId="0" borderId="0" xfId="0" applyProtection="1"/>
    <xf numFmtId="49" fontId="28" fillId="21" borderId="109" xfId="0" applyNumberFormat="1" applyFont="1" applyFill="1" applyBorder="1" applyAlignment="1" applyProtection="1">
      <alignment horizontal="center" vertical="center"/>
    </xf>
    <xf numFmtId="49" fontId="28" fillId="21" borderId="120" xfId="0" applyNumberFormat="1" applyFont="1" applyFill="1" applyBorder="1" applyAlignment="1" applyProtection="1">
      <alignment horizontal="center" vertical="center" wrapText="1"/>
    </xf>
    <xf numFmtId="49" fontId="28" fillId="17" borderId="0" xfId="0" applyNumberFormat="1" applyFont="1" applyFill="1" applyAlignment="1" applyProtection="1">
      <alignment horizontal="center" vertical="center"/>
    </xf>
    <xf numFmtId="49" fontId="28" fillId="0" borderId="0" xfId="0" applyNumberFormat="1" applyFont="1" applyAlignment="1" applyProtection="1">
      <alignment horizontal="center" vertical="center"/>
    </xf>
    <xf numFmtId="3" fontId="0" fillId="0" borderId="0" xfId="0" applyNumberFormat="1" applyProtection="1"/>
    <xf numFmtId="49" fontId="34" fillId="0" borderId="116" xfId="0" applyNumberFormat="1" applyFont="1" applyFill="1" applyBorder="1" applyAlignment="1" applyProtection="1">
      <alignment horizontal="center" vertical="center"/>
    </xf>
    <xf numFmtId="3" fontId="28" fillId="0" borderId="0" xfId="0" applyNumberFormat="1" applyFont="1" applyProtection="1"/>
    <xf numFmtId="3" fontId="0" fillId="15" borderId="0" xfId="0" applyNumberFormat="1" applyFill="1" applyProtection="1"/>
    <xf numFmtId="42" fontId="28" fillId="15" borderId="121" xfId="0" applyNumberFormat="1" applyFont="1" applyFill="1" applyBorder="1" applyAlignment="1" applyProtection="1">
      <alignment horizontal="right" vertical="center"/>
    </xf>
    <xf numFmtId="164" fontId="0" fillId="0" borderId="0" xfId="0" applyNumberFormat="1" applyFont="1" applyFill="1" applyAlignment="1">
      <alignment horizontal="center" vertical="center"/>
    </xf>
    <xf numFmtId="0" fontId="0" fillId="0" borderId="0" xfId="0" applyFont="1" applyFill="1" applyAlignment="1">
      <alignment vertical="center" wrapText="1"/>
    </xf>
    <xf numFmtId="164"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28" fillId="0" borderId="0" xfId="0" applyFont="1" applyAlignment="1">
      <alignment horizontal="center" vertical="center"/>
    </xf>
    <xf numFmtId="0" fontId="44" fillId="0" borderId="0" xfId="0" applyFont="1" applyAlignment="1"/>
    <xf numFmtId="0" fontId="28" fillId="0" borderId="16" xfId="0" applyFont="1" applyBorder="1" applyAlignment="1">
      <alignment horizontal="center" vertical="center"/>
    </xf>
    <xf numFmtId="0" fontId="0" fillId="0" borderId="28" xfId="0" applyBorder="1"/>
    <xf numFmtId="0" fontId="28" fillId="0" borderId="14" xfId="0" applyFont="1" applyBorder="1" applyAlignment="1">
      <alignment horizontal="center" vertical="center"/>
    </xf>
    <xf numFmtId="0" fontId="0" fillId="0" borderId="23"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3" fillId="26" borderId="29" xfId="0" applyFont="1" applyFill="1" applyBorder="1" applyAlignment="1">
      <alignment horizontal="center" vertical="center" wrapText="1"/>
    </xf>
    <xf numFmtId="0" fontId="28" fillId="0" borderId="0" xfId="0" applyFont="1" applyBorder="1" applyAlignment="1">
      <alignment vertical="top"/>
    </xf>
    <xf numFmtId="0" fontId="33" fillId="26" borderId="29" xfId="0" applyFont="1" applyFill="1" applyBorder="1" applyAlignment="1">
      <alignment horizontal="center" vertical="center"/>
    </xf>
    <xf numFmtId="0" fontId="0" fillId="0" borderId="104" xfId="0" applyBorder="1" applyAlignment="1">
      <alignment horizontal="center" vertical="center"/>
    </xf>
    <xf numFmtId="0" fontId="28" fillId="0" borderId="0" xfId="0" applyFont="1" applyBorder="1" applyAlignment="1">
      <alignment vertical="top" wrapText="1"/>
    </xf>
    <xf numFmtId="0" fontId="0" fillId="0" borderId="104" xfId="0" applyFont="1" applyBorder="1" applyAlignment="1">
      <alignment horizontal="center" vertical="center"/>
    </xf>
    <xf numFmtId="0" fontId="28" fillId="0" borderId="16" xfId="0" applyFont="1" applyBorder="1" applyAlignment="1">
      <alignment vertical="top"/>
    </xf>
    <xf numFmtId="0" fontId="28" fillId="0" borderId="16" xfId="0" applyFont="1" applyBorder="1" applyAlignment="1">
      <alignment vertical="top" wrapText="1"/>
    </xf>
    <xf numFmtId="164" fontId="33" fillId="15" borderId="0" xfId="0" applyNumberFormat="1" applyFont="1" applyFill="1" applyAlignment="1">
      <alignment horizontal="center" vertical="center"/>
    </xf>
    <xf numFmtId="0" fontId="33" fillId="15" borderId="0" xfId="0" applyFont="1" applyFill="1" applyAlignment="1">
      <alignment vertical="center" wrapText="1"/>
    </xf>
    <xf numFmtId="164" fontId="33" fillId="15" borderId="0" xfId="0" applyNumberFormat="1" applyFont="1" applyFill="1" applyBorder="1" applyAlignment="1">
      <alignment horizontal="center" vertical="center"/>
    </xf>
    <xf numFmtId="0" fontId="33" fillId="15" borderId="0" xfId="0" applyFont="1" applyFill="1" applyBorder="1" applyAlignment="1">
      <alignment vertical="center" wrapText="1"/>
    </xf>
    <xf numFmtId="9" fontId="33" fillId="15" borderId="0" xfId="0" applyNumberFormat="1" applyFont="1" applyFill="1" applyAlignment="1">
      <alignment horizontal="left" vertical="center" wrapText="1"/>
    </xf>
    <xf numFmtId="0" fontId="0" fillId="0" borderId="132" xfId="0" applyBorder="1"/>
    <xf numFmtId="0" fontId="0" fillId="0" borderId="132" xfId="0" applyBorder="1" applyAlignment="1">
      <alignment vertical="center"/>
    </xf>
    <xf numFmtId="0" fontId="0" fillId="0" borderId="132" xfId="0" applyFill="1" applyBorder="1" applyAlignment="1">
      <alignment horizontal="left" vertical="center"/>
    </xf>
    <xf numFmtId="0" fontId="0" fillId="0" borderId="132" xfId="0" applyFill="1" applyBorder="1" applyAlignment="1">
      <alignment vertical="center"/>
    </xf>
    <xf numFmtId="0" fontId="0" fillId="0" borderId="132" xfId="0" applyFill="1" applyBorder="1" applyAlignment="1">
      <alignment vertical="center" wrapText="1"/>
    </xf>
    <xf numFmtId="41" fontId="30" fillId="0" borderId="30"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25" xfId="0" applyFill="1" applyBorder="1" applyAlignment="1">
      <alignment horizontal="justify" vertical="center" wrapText="1"/>
    </xf>
    <xf numFmtId="0" fontId="0" fillId="15" borderId="31"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32" xfId="0" applyBorder="1" applyAlignment="1">
      <alignment horizontal="center" vertical="center"/>
    </xf>
    <xf numFmtId="0" fontId="0" fillId="0" borderId="33" xfId="0" applyFill="1" applyBorder="1" applyAlignment="1">
      <alignment vertical="center" wrapText="1"/>
    </xf>
    <xf numFmtId="0" fontId="0" fillId="0" borderId="27" xfId="0" applyFill="1" applyBorder="1" applyAlignment="1">
      <alignment horizontal="justify" vertical="center" wrapText="1"/>
    </xf>
    <xf numFmtId="0" fontId="33" fillId="26" borderId="34" xfId="0" applyFont="1" applyFill="1" applyBorder="1" applyAlignment="1">
      <alignment horizontal="center" vertical="center" wrapText="1"/>
    </xf>
    <xf numFmtId="0" fontId="33" fillId="26" borderId="35" xfId="0" applyFont="1" applyFill="1" applyBorder="1" applyAlignment="1">
      <alignment horizontal="center" vertical="center"/>
    </xf>
    <xf numFmtId="0" fontId="0" fillId="0" borderId="36" xfId="0" applyBorder="1"/>
    <xf numFmtId="0" fontId="0" fillId="0" borderId="37" xfId="0" applyBorder="1"/>
    <xf numFmtId="0" fontId="28" fillId="0" borderId="32" xfId="0" applyFont="1" applyBorder="1" applyAlignment="1">
      <alignment horizontal="center" vertical="center"/>
    </xf>
    <xf numFmtId="0" fontId="0" fillId="0" borderId="33" xfId="0" applyBorder="1" applyAlignment="1">
      <alignment vertical="center"/>
    </xf>
    <xf numFmtId="0" fontId="0" fillId="0" borderId="27" xfId="0" applyBorder="1" applyAlignment="1">
      <alignment horizontal="justify" vertical="center" wrapText="1"/>
    </xf>
    <xf numFmtId="0" fontId="0" fillId="15" borderId="38" xfId="0" applyFill="1" applyBorder="1" applyAlignment="1">
      <alignment horizontal="center" vertical="center"/>
    </xf>
    <xf numFmtId="0" fontId="0" fillId="15" borderId="37" xfId="0" applyFill="1" applyBorder="1" applyAlignment="1">
      <alignment horizontal="left" vertical="center"/>
    </xf>
    <xf numFmtId="0" fontId="0" fillId="15" borderId="39" xfId="0" applyFill="1" applyBorder="1" applyAlignment="1">
      <alignment horizontal="justify" vertical="center" wrapText="1"/>
    </xf>
    <xf numFmtId="0" fontId="0" fillId="15" borderId="32" xfId="0" applyFill="1" applyBorder="1" applyAlignment="1">
      <alignment horizontal="center" vertical="center"/>
    </xf>
    <xf numFmtId="0" fontId="0" fillId="15" borderId="33" xfId="0" applyFill="1" applyBorder="1" applyAlignment="1">
      <alignment vertical="center" wrapText="1"/>
    </xf>
    <xf numFmtId="0" fontId="0" fillId="15" borderId="27" xfId="0" applyFill="1" applyBorder="1" applyAlignment="1">
      <alignment horizontal="justify" vertical="center" wrapText="1"/>
    </xf>
    <xf numFmtId="0" fontId="0" fillId="0" borderId="40" xfId="0" applyBorder="1" applyAlignment="1">
      <alignment horizontal="center" vertical="center"/>
    </xf>
    <xf numFmtId="0" fontId="0" fillId="0" borderId="41" xfId="0" applyFill="1" applyBorder="1" applyAlignment="1">
      <alignment vertical="center" wrapText="1"/>
    </xf>
    <xf numFmtId="0" fontId="0" fillId="0" borderId="39" xfId="0" applyFill="1" applyBorder="1" applyAlignment="1">
      <alignment horizontal="justify" vertical="center" wrapText="1"/>
    </xf>
    <xf numFmtId="0" fontId="0" fillId="15" borderId="40" xfId="0" applyFill="1" applyBorder="1" applyAlignment="1">
      <alignment horizontal="center" vertical="center"/>
    </xf>
    <xf numFmtId="0" fontId="0" fillId="15" borderId="41" xfId="0" applyFill="1" applyBorder="1" applyAlignment="1">
      <alignment vertical="center" wrapText="1"/>
    </xf>
    <xf numFmtId="0" fontId="28" fillId="0" borderId="0" xfId="0" applyFont="1" applyBorder="1" applyAlignment="1">
      <alignment horizontal="center" vertical="center"/>
    </xf>
    <xf numFmtId="0" fontId="0" fillId="0" borderId="16" xfId="0" applyFill="1" applyBorder="1" applyAlignment="1">
      <alignment horizontal="center" vertical="center"/>
    </xf>
    <xf numFmtId="0" fontId="0" fillId="0" borderId="28" xfId="0" applyFill="1" applyBorder="1" applyAlignment="1">
      <alignment vertical="center" wrapText="1"/>
    </xf>
    <xf numFmtId="0" fontId="0" fillId="0" borderId="31"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28" fillId="0" borderId="0" xfId="0" applyFont="1" applyBorder="1" applyAlignment="1">
      <alignment horizontal="center" vertical="center" wrapText="1"/>
    </xf>
    <xf numFmtId="0" fontId="0" fillId="0" borderId="0" xfId="0" applyBorder="1" applyAlignment="1">
      <alignment horizontal="center" vertical="center"/>
    </xf>
    <xf numFmtId="0" fontId="28" fillId="0" borderId="42" xfId="0" applyFont="1" applyFill="1" applyBorder="1" applyAlignment="1">
      <alignment horizontal="center" vertical="center"/>
    </xf>
    <xf numFmtId="0" fontId="43" fillId="0" borderId="0" xfId="0" applyFont="1" applyFill="1" applyBorder="1" applyAlignment="1" applyProtection="1">
      <alignment vertical="center"/>
    </xf>
    <xf numFmtId="0" fontId="0" fillId="0" borderId="0" xfId="0" applyBorder="1" applyProtection="1"/>
    <xf numFmtId="41" fontId="28" fillId="15" borderId="30" xfId="0" applyNumberFormat="1" applyFont="1" applyFill="1" applyBorder="1" applyAlignment="1" applyProtection="1">
      <alignment horizontal="right"/>
    </xf>
    <xf numFmtId="0" fontId="28" fillId="15" borderId="15" xfId="0" applyFont="1" applyFill="1" applyBorder="1" applyAlignment="1" applyProtection="1"/>
    <xf numFmtId="0" fontId="28" fillId="15" borderId="16" xfId="0" applyFont="1" applyFill="1" applyBorder="1" applyAlignment="1" applyProtection="1"/>
    <xf numFmtId="41" fontId="33" fillId="15" borderId="30" xfId="0" applyNumberFormat="1" applyFont="1" applyFill="1" applyBorder="1" applyAlignment="1" applyProtection="1">
      <alignment horizontal="right" vertical="center"/>
    </xf>
    <xf numFmtId="49" fontId="30" fillId="0" borderId="116" xfId="0" applyNumberFormat="1" applyFont="1" applyFill="1" applyBorder="1" applyAlignment="1" applyProtection="1">
      <alignment horizontal="center" vertical="center"/>
    </xf>
    <xf numFmtId="49" fontId="30" fillId="0" borderId="104" xfId="0" applyNumberFormat="1" applyFont="1" applyFill="1" applyBorder="1" applyAlignment="1" applyProtection="1">
      <alignment horizontal="center" vertical="center"/>
    </xf>
    <xf numFmtId="9" fontId="30" fillId="0" borderId="104" xfId="0" applyNumberFormat="1" applyFont="1" applyFill="1" applyBorder="1" applyAlignment="1" applyProtection="1">
      <alignment vertical="center" wrapText="1"/>
    </xf>
    <xf numFmtId="49" fontId="28" fillId="15" borderId="116" xfId="0" applyNumberFormat="1" applyFont="1" applyFill="1" applyBorder="1" applyAlignment="1" applyProtection="1">
      <alignment horizontal="center" vertical="center"/>
    </xf>
    <xf numFmtId="42" fontId="28" fillId="15" borderId="120" xfId="0" applyNumberFormat="1" applyFont="1" applyFill="1" applyBorder="1" applyAlignment="1" applyProtection="1">
      <alignment horizontal="right" vertical="center"/>
    </xf>
    <xf numFmtId="49" fontId="34" fillId="15" borderId="116" xfId="0" applyNumberFormat="1" applyFont="1" applyFill="1" applyBorder="1" applyAlignment="1" applyProtection="1">
      <alignment horizontal="center" vertical="center"/>
    </xf>
    <xf numFmtId="49" fontId="34" fillId="15" borderId="104" xfId="0" applyNumberFormat="1" applyFont="1" applyFill="1" applyBorder="1" applyAlignment="1" applyProtection="1">
      <alignment horizontal="center" vertical="center"/>
    </xf>
    <xf numFmtId="42" fontId="34" fillId="15" borderId="120" xfId="0" applyNumberFormat="1" applyFont="1" applyFill="1" applyBorder="1" applyAlignment="1" applyProtection="1">
      <alignment horizontal="right" vertical="center"/>
    </xf>
    <xf numFmtId="41" fontId="34" fillId="15" borderId="30" xfId="0" applyNumberFormat="1" applyFont="1" applyFill="1" applyBorder="1" applyAlignment="1" applyProtection="1">
      <alignment horizontal="right"/>
    </xf>
    <xf numFmtId="0" fontId="29" fillId="0" borderId="0" xfId="0" applyFont="1" applyFill="1" applyBorder="1" applyAlignment="1">
      <alignment vertical="center" wrapText="1"/>
    </xf>
    <xf numFmtId="0" fontId="29" fillId="15" borderId="4" xfId="0" applyNumberFormat="1" applyFont="1" applyFill="1" applyBorder="1" applyAlignment="1">
      <alignment horizontal="justify" vertical="top"/>
    </xf>
    <xf numFmtId="0" fontId="44" fillId="21" borderId="43" xfId="0" applyFont="1" applyFill="1" applyBorder="1" applyAlignment="1">
      <alignment horizontal="center" vertical="center" wrapText="1"/>
    </xf>
    <xf numFmtId="0" fontId="44" fillId="21" borderId="44" xfId="0" applyFont="1" applyFill="1" applyBorder="1" applyAlignment="1">
      <alignment horizontal="center" vertical="center" wrapText="1"/>
    </xf>
    <xf numFmtId="0" fontId="44" fillId="21" borderId="133" xfId="0" applyFont="1" applyFill="1" applyBorder="1" applyAlignment="1">
      <alignment horizontal="center" vertical="center" wrapText="1"/>
    </xf>
    <xf numFmtId="0" fontId="44" fillId="21" borderId="134" xfId="0" applyFont="1" applyFill="1" applyBorder="1" applyAlignment="1">
      <alignment horizontal="center" vertical="center" wrapText="1"/>
    </xf>
    <xf numFmtId="0" fontId="44" fillId="21" borderId="45" xfId="0" applyFont="1" applyFill="1" applyBorder="1" applyAlignment="1">
      <alignment horizontal="center" vertical="center" wrapText="1"/>
    </xf>
    <xf numFmtId="0" fontId="44" fillId="21" borderId="46" xfId="0" applyFont="1" applyFill="1" applyBorder="1" applyAlignment="1">
      <alignment horizontal="center" vertical="center" wrapText="1"/>
    </xf>
    <xf numFmtId="0" fontId="44" fillId="21" borderId="135" xfId="0" applyFont="1" applyFill="1" applyBorder="1" applyAlignment="1">
      <alignment horizontal="center" vertical="center" wrapText="1"/>
    </xf>
    <xf numFmtId="0" fontId="44" fillId="21" borderId="136" xfId="0" applyFont="1" applyFill="1" applyBorder="1" applyAlignment="1">
      <alignment horizontal="center"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0" fillId="0" borderId="13" xfId="0" applyFont="1" applyBorder="1" applyAlignment="1">
      <alignment horizontal="left" vertical="center" wrapText="1"/>
    </xf>
    <xf numFmtId="0" fontId="0" fillId="0" borderId="23" xfId="0" applyFont="1" applyBorder="1" applyAlignment="1">
      <alignment horizontal="left" vertical="center" wrapText="1"/>
    </xf>
    <xf numFmtId="0" fontId="28" fillId="0" borderId="15"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4" xfId="0" applyFont="1" applyBorder="1" applyAlignment="1">
      <alignment horizontal="left" vertical="top" wrapText="1"/>
    </xf>
    <xf numFmtId="0" fontId="28" fillId="0" borderId="13" xfId="0" applyFont="1" applyBorder="1" applyAlignment="1">
      <alignment horizontal="left" vertical="top" wrapText="1"/>
    </xf>
    <xf numFmtId="0" fontId="28" fillId="0" borderId="23" xfId="0" applyFont="1" applyBorder="1" applyAlignment="1">
      <alignment horizontal="left" vertical="top" wrapText="1"/>
    </xf>
    <xf numFmtId="0" fontId="28" fillId="0" borderId="15" xfId="0" applyFont="1" applyBorder="1" applyAlignment="1">
      <alignment horizontal="left" wrapText="1"/>
    </xf>
    <xf numFmtId="0" fontId="28" fillId="0" borderId="10" xfId="0" applyFont="1" applyBorder="1" applyAlignment="1">
      <alignment horizontal="left" wrapText="1"/>
    </xf>
    <xf numFmtId="0" fontId="28" fillId="0" borderId="11" xfId="0" applyFont="1" applyBorder="1" applyAlignment="1">
      <alignment horizontal="left" wrapText="1"/>
    </xf>
    <xf numFmtId="0" fontId="28" fillId="0" borderId="14" xfId="0" applyFont="1" applyBorder="1" applyAlignment="1">
      <alignment horizontal="left" wrapText="1"/>
    </xf>
    <xf numFmtId="0" fontId="28" fillId="0" borderId="13" xfId="0" applyFont="1" applyBorder="1" applyAlignment="1">
      <alignment horizontal="left" wrapText="1"/>
    </xf>
    <xf numFmtId="0" fontId="28" fillId="0" borderId="23" xfId="0" applyFont="1" applyBorder="1" applyAlignment="1">
      <alignment horizontal="left"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23" xfId="0" applyFont="1" applyBorder="1" applyAlignment="1">
      <alignment vertical="center" wrapText="1"/>
    </xf>
    <xf numFmtId="0" fontId="0" fillId="0" borderId="15"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14" xfId="0" applyFont="1" applyBorder="1" applyAlignment="1">
      <alignment horizontal="left" wrapText="1"/>
    </xf>
    <xf numFmtId="0" fontId="0" fillId="0" borderId="13" xfId="0" applyFont="1" applyBorder="1" applyAlignment="1">
      <alignment horizontal="left" wrapText="1"/>
    </xf>
    <xf numFmtId="0" fontId="0" fillId="0" borderId="23" xfId="0" applyFont="1" applyBorder="1" applyAlignment="1">
      <alignment horizontal="left" wrapText="1"/>
    </xf>
    <xf numFmtId="0" fontId="0" fillId="0" borderId="15"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0" fillId="0" borderId="23" xfId="0" applyFont="1" applyBorder="1" applyAlignment="1">
      <alignment horizontal="left" vertical="top" wrapText="1"/>
    </xf>
    <xf numFmtId="0" fontId="0" fillId="0" borderId="15"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14" xfId="0" applyFont="1" applyBorder="1" applyAlignment="1">
      <alignment horizontal="center"/>
    </xf>
    <xf numFmtId="0" fontId="0" fillId="0" borderId="13" xfId="0" applyFont="1" applyBorder="1" applyAlignment="1">
      <alignment horizontal="center"/>
    </xf>
    <xf numFmtId="0" fontId="0" fillId="0" borderId="23" xfId="0" applyFont="1" applyBorder="1" applyAlignment="1">
      <alignment horizontal="center"/>
    </xf>
    <xf numFmtId="9" fontId="0" fillId="0" borderId="15" xfId="0" applyNumberFormat="1" applyFont="1" applyBorder="1" applyAlignment="1">
      <alignment vertical="center" wrapText="1"/>
    </xf>
    <xf numFmtId="0" fontId="0" fillId="0" borderId="15" xfId="0" applyBorder="1" applyAlignment="1">
      <alignment horizontal="left" vertical="center" wrapText="1"/>
    </xf>
    <xf numFmtId="0" fontId="0" fillId="0" borderId="15" xfId="0" applyBorder="1" applyAlignment="1">
      <alignment horizontal="left" wrapText="1"/>
    </xf>
    <xf numFmtId="0" fontId="0" fillId="0" borderId="1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23" xfId="0" applyFont="1" applyBorder="1" applyAlignment="1">
      <alignment horizontal="center" vertical="center"/>
    </xf>
    <xf numFmtId="0" fontId="28" fillId="0" borderId="30" xfId="0" applyFont="1"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23" xfId="0" applyBorder="1" applyAlignment="1">
      <alignment horizontal="left" vertical="center" wrapText="1"/>
    </xf>
    <xf numFmtId="0" fontId="44" fillId="21" borderId="15" xfId="0" applyFont="1" applyFill="1" applyBorder="1" applyAlignment="1">
      <alignment horizontal="center" vertical="center"/>
    </xf>
    <xf numFmtId="0" fontId="44" fillId="21" borderId="10" xfId="0" applyFont="1" applyFill="1" applyBorder="1" applyAlignment="1">
      <alignment horizontal="center" vertical="center"/>
    </xf>
    <xf numFmtId="0" fontId="44" fillId="21" borderId="11" xfId="0" applyFont="1" applyFill="1" applyBorder="1" applyAlignment="1">
      <alignment horizontal="center" vertical="center"/>
    </xf>
    <xf numFmtId="0" fontId="44" fillId="21" borderId="16" xfId="0" applyFont="1" applyFill="1" applyBorder="1" applyAlignment="1">
      <alignment horizontal="center" vertical="center"/>
    </xf>
    <xf numFmtId="0" fontId="44" fillId="21" borderId="0" xfId="0" applyFont="1" applyFill="1" applyBorder="1" applyAlignment="1">
      <alignment horizontal="center" vertical="center"/>
    </xf>
    <xf numFmtId="0" fontId="44" fillId="21" borderId="28" xfId="0" applyFont="1" applyFill="1" applyBorder="1" applyAlignment="1">
      <alignment horizontal="center" vertical="center"/>
    </xf>
    <xf numFmtId="0" fontId="43" fillId="22" borderId="14" xfId="0" applyFont="1" applyFill="1" applyBorder="1" applyAlignment="1">
      <alignment horizontal="left" vertical="center"/>
    </xf>
    <xf numFmtId="0" fontId="43" fillId="22" borderId="13" xfId="0" applyFont="1" applyFill="1" applyBorder="1" applyAlignment="1">
      <alignment horizontal="left" vertical="center"/>
    </xf>
    <xf numFmtId="0" fontId="28" fillId="0" borderId="30" xfId="0" applyFont="1" applyBorder="1" applyAlignment="1">
      <alignment horizontal="center" vertical="center" wrapText="1"/>
    </xf>
    <xf numFmtId="0" fontId="28" fillId="0" borderId="30" xfId="0" applyFont="1" applyBorder="1" applyAlignment="1">
      <alignment horizontal="center" vertical="center"/>
    </xf>
    <xf numFmtId="0" fontId="50" fillId="0" borderId="30" xfId="0" applyFont="1" applyBorder="1" applyAlignment="1" applyProtection="1">
      <alignment horizontal="left" wrapText="1"/>
      <protection locked="0"/>
    </xf>
    <xf numFmtId="167" fontId="36" fillId="23" borderId="16" xfId="24" applyNumberFormat="1" applyFont="1" applyFill="1" applyBorder="1" applyAlignment="1" applyProtection="1">
      <alignment horizontal="right"/>
    </xf>
    <xf numFmtId="167" fontId="36" fillId="23" borderId="0" xfId="24" applyNumberFormat="1" applyFont="1" applyFill="1" applyBorder="1" applyAlignment="1" applyProtection="1">
      <alignment horizontal="right"/>
    </xf>
    <xf numFmtId="167" fontId="34" fillId="23" borderId="10" xfId="24" applyNumberFormat="1" applyFont="1" applyFill="1" applyBorder="1" applyAlignment="1" applyProtection="1">
      <alignment horizontal="left"/>
    </xf>
    <xf numFmtId="167" fontId="34" fillId="23" borderId="12" xfId="24" applyNumberFormat="1" applyFont="1" applyFill="1" applyBorder="1" applyAlignment="1" applyProtection="1">
      <alignment horizontal="left"/>
    </xf>
    <xf numFmtId="0" fontId="0" fillId="0" borderId="50" xfId="0"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0" fontId="50" fillId="0" borderId="2" xfId="0" applyFont="1" applyBorder="1" applyAlignment="1" applyProtection="1">
      <alignment horizontal="left" wrapText="1"/>
      <protection locked="0"/>
    </xf>
    <xf numFmtId="0" fontId="50" fillId="0" borderId="1" xfId="0" applyFont="1" applyBorder="1" applyAlignment="1" applyProtection="1">
      <alignment horizontal="left" wrapText="1"/>
      <protection locked="0"/>
    </xf>
    <xf numFmtId="0" fontId="50" fillId="0" borderId="3" xfId="0" applyFont="1" applyBorder="1" applyAlignment="1" applyProtection="1">
      <alignment horizontal="left" wrapText="1"/>
      <protection locked="0"/>
    </xf>
    <xf numFmtId="8" fontId="34" fillId="0" borderId="13" xfId="24" applyNumberFormat="1" applyFont="1" applyBorder="1" applyAlignment="1" applyProtection="1">
      <alignment horizontal="center" vertical="center"/>
      <protection locked="0"/>
    </xf>
    <xf numFmtId="44" fontId="34" fillId="0" borderId="13" xfId="24" applyFont="1" applyBorder="1" applyAlignment="1" applyProtection="1">
      <alignment horizontal="center" vertical="center"/>
      <protection locked="0"/>
    </xf>
    <xf numFmtId="44" fontId="34" fillId="0" borderId="48" xfId="24" applyFont="1" applyBorder="1" applyAlignment="1" applyProtection="1">
      <alignment horizontal="center" vertical="center"/>
      <protection locked="0"/>
    </xf>
    <xf numFmtId="0" fontId="36" fillId="23" borderId="18" xfId="0" applyFont="1" applyFill="1" applyBorder="1" applyAlignment="1" applyProtection="1">
      <alignment horizontal="center"/>
      <protection locked="0"/>
    </xf>
    <xf numFmtId="0" fontId="36" fillId="23" borderId="1" xfId="0" applyFont="1" applyFill="1" applyBorder="1" applyAlignment="1" applyProtection="1">
      <alignment horizontal="center"/>
      <protection locked="0"/>
    </xf>
    <xf numFmtId="0" fontId="36" fillId="23" borderId="3" xfId="0" applyFont="1" applyFill="1" applyBorder="1" applyAlignment="1" applyProtection="1">
      <alignment horizontal="center"/>
      <protection locked="0"/>
    </xf>
    <xf numFmtId="167" fontId="36" fillId="23" borderId="15" xfId="24" applyNumberFormat="1" applyFont="1" applyFill="1" applyBorder="1" applyAlignment="1" applyProtection="1">
      <alignment horizontal="center" vertical="center"/>
      <protection locked="0"/>
    </xf>
    <xf numFmtId="167" fontId="36" fillId="23" borderId="10" xfId="24" applyNumberFormat="1" applyFont="1" applyFill="1" applyBorder="1" applyAlignment="1" applyProtection="1">
      <alignment horizontal="center" vertical="center"/>
      <protection locked="0"/>
    </xf>
    <xf numFmtId="167" fontId="36" fillId="23" borderId="12" xfId="24" applyNumberFormat="1" applyFont="1" applyFill="1" applyBorder="1" applyAlignment="1" applyProtection="1">
      <alignment horizontal="center" vertical="center"/>
      <protection locked="0"/>
    </xf>
    <xf numFmtId="0" fontId="0" fillId="19" borderId="10" xfId="0" applyFill="1" applyBorder="1" applyAlignment="1">
      <alignment horizontal="left" vertical="top" wrapText="1"/>
    </xf>
    <xf numFmtId="0" fontId="0" fillId="19" borderId="10" xfId="0" applyFont="1" applyFill="1" applyBorder="1" applyAlignment="1">
      <alignment horizontal="left" vertical="top" wrapText="1"/>
    </xf>
    <xf numFmtId="0" fontId="0" fillId="19" borderId="11" xfId="0" applyFont="1" applyFill="1" applyBorder="1" applyAlignment="1">
      <alignment horizontal="left" vertical="top" wrapText="1"/>
    </xf>
    <xf numFmtId="0" fontId="0" fillId="19" borderId="13" xfId="0" applyFont="1" applyFill="1" applyBorder="1" applyAlignment="1">
      <alignment horizontal="left" vertical="top" wrapText="1"/>
    </xf>
    <xf numFmtId="0" fontId="0" fillId="19" borderId="23"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8" xfId="0" applyFont="1" applyFill="1" applyBorder="1" applyAlignment="1">
      <alignment horizontal="left" vertical="top" wrapText="1"/>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38" fillId="19" borderId="10" xfId="0" applyFont="1" applyFill="1" applyBorder="1" applyAlignment="1">
      <alignment horizontal="left" vertical="center" wrapText="1"/>
    </xf>
    <xf numFmtId="0" fontId="38" fillId="19" borderId="11" xfId="0" applyFont="1" applyFill="1" applyBorder="1" applyAlignment="1">
      <alignment horizontal="left" vertical="center" wrapText="1"/>
    </xf>
    <xf numFmtId="0" fontId="36" fillId="19" borderId="6" xfId="0" applyFont="1" applyFill="1" applyBorder="1" applyAlignment="1">
      <alignment horizontal="left" vertical="center" wrapText="1"/>
    </xf>
    <xf numFmtId="0" fontId="36" fillId="19" borderId="0" xfId="0" applyFont="1" applyFill="1" applyBorder="1" applyAlignment="1">
      <alignment horizontal="left" vertical="center" wrapText="1"/>
    </xf>
    <xf numFmtId="0" fontId="36" fillId="19" borderId="28" xfId="0" applyFont="1" applyFill="1" applyBorder="1" applyAlignment="1">
      <alignment horizontal="left" vertical="center" wrapText="1"/>
    </xf>
    <xf numFmtId="0" fontId="36" fillId="19" borderId="19" xfId="0" applyFont="1" applyFill="1" applyBorder="1" applyAlignment="1">
      <alignment horizontal="left" vertical="center" wrapText="1"/>
    </xf>
    <xf numFmtId="0" fontId="36" fillId="19" borderId="13" xfId="0" applyFont="1" applyFill="1" applyBorder="1" applyAlignment="1">
      <alignment horizontal="left" vertical="center" wrapText="1"/>
    </xf>
    <xf numFmtId="0" fontId="36" fillId="19" borderId="23" xfId="0" applyFont="1" applyFill="1" applyBorder="1" applyAlignment="1">
      <alignment horizontal="left" vertical="center" wrapText="1"/>
    </xf>
    <xf numFmtId="0" fontId="56" fillId="19" borderId="0" xfId="0" applyFont="1" applyFill="1" applyBorder="1" applyAlignment="1">
      <alignment horizontal="center" vertical="top" wrapText="1"/>
    </xf>
    <xf numFmtId="0" fontId="56" fillId="19" borderId="28" xfId="0" applyFont="1" applyFill="1" applyBorder="1" applyAlignment="1">
      <alignment horizontal="center" vertical="top" wrapText="1"/>
    </xf>
    <xf numFmtId="0" fontId="56" fillId="19" borderId="13" xfId="0" applyFont="1" applyFill="1" applyBorder="1" applyAlignment="1">
      <alignment horizontal="center" vertical="top" wrapText="1"/>
    </xf>
    <xf numFmtId="0" fontId="56" fillId="19" borderId="23" xfId="0" applyFont="1" applyFill="1" applyBorder="1" applyAlignment="1">
      <alignment horizontal="center" vertical="top" wrapText="1"/>
    </xf>
    <xf numFmtId="0" fontId="38" fillId="19" borderId="16" xfId="0" applyFont="1" applyFill="1" applyBorder="1" applyAlignment="1">
      <alignment horizontal="center" vertical="top" wrapText="1"/>
    </xf>
    <xf numFmtId="0" fontId="38" fillId="19" borderId="0" xfId="0" applyFont="1" applyFill="1" applyBorder="1" applyAlignment="1">
      <alignment horizontal="center" vertical="top" wrapText="1"/>
    </xf>
    <xf numFmtId="0" fontId="38" fillId="19" borderId="7" xfId="0" applyFont="1" applyFill="1" applyBorder="1" applyAlignment="1">
      <alignment horizontal="center" vertical="top" wrapText="1"/>
    </xf>
    <xf numFmtId="0" fontId="38" fillId="19" borderId="14" xfId="0" applyFont="1" applyFill="1" applyBorder="1" applyAlignment="1">
      <alignment horizontal="center" vertical="top" wrapText="1"/>
    </xf>
    <xf numFmtId="0" fontId="38" fillId="19" borderId="13" xfId="0" applyFont="1" applyFill="1" applyBorder="1" applyAlignment="1">
      <alignment horizontal="center" vertical="top" wrapText="1"/>
    </xf>
    <xf numFmtId="0" fontId="38" fillId="19" borderId="48" xfId="0" applyFont="1" applyFill="1" applyBorder="1" applyAlignment="1">
      <alignment horizontal="center" vertical="top" wrapText="1"/>
    </xf>
    <xf numFmtId="0" fontId="44" fillId="21" borderId="45" xfId="0" applyFont="1" applyFill="1" applyBorder="1" applyAlignment="1">
      <alignment horizontal="center" vertical="center"/>
    </xf>
    <xf numFmtId="0" fontId="44" fillId="21" borderId="47" xfId="0" applyFont="1" applyFill="1" applyBorder="1" applyAlignment="1">
      <alignment horizontal="center" vertical="center"/>
    </xf>
    <xf numFmtId="0" fontId="44" fillId="21" borderId="46" xfId="0" applyFont="1" applyFill="1" applyBorder="1" applyAlignment="1">
      <alignment horizontal="center" vertical="center"/>
    </xf>
    <xf numFmtId="0" fontId="44" fillId="21" borderId="6" xfId="0" applyFont="1" applyFill="1" applyBorder="1" applyAlignment="1">
      <alignment horizontal="center" vertical="center"/>
    </xf>
    <xf numFmtId="0" fontId="44" fillId="21" borderId="7" xfId="0" applyFont="1" applyFill="1" applyBorder="1" applyAlignment="1">
      <alignment horizontal="center" vertical="center"/>
    </xf>
    <xf numFmtId="0" fontId="43" fillId="19" borderId="19" xfId="0" applyFont="1" applyFill="1" applyBorder="1" applyAlignment="1">
      <alignment horizontal="center" vertical="center" wrapText="1"/>
    </xf>
    <xf numFmtId="0" fontId="43" fillId="19" borderId="13" xfId="0" applyFont="1" applyFill="1" applyBorder="1" applyAlignment="1">
      <alignment horizontal="center" vertical="center" wrapText="1"/>
    </xf>
    <xf numFmtId="0" fontId="43" fillId="19" borderId="23" xfId="0" applyFont="1" applyFill="1" applyBorder="1" applyAlignment="1">
      <alignment horizontal="center" vertical="center" wrapText="1"/>
    </xf>
    <xf numFmtId="0" fontId="43" fillId="19" borderId="14" xfId="0" applyFont="1" applyFill="1" applyBorder="1" applyAlignment="1">
      <alignment horizontal="center" vertical="top" wrapText="1"/>
    </xf>
    <xf numFmtId="0" fontId="43" fillId="19" borderId="13" xfId="0" applyFont="1" applyFill="1" applyBorder="1" applyAlignment="1">
      <alignment horizontal="center" vertical="top" wrapText="1"/>
    </xf>
    <xf numFmtId="0" fontId="43" fillId="19" borderId="48" xfId="0" applyFont="1" applyFill="1" applyBorder="1" applyAlignment="1">
      <alignment horizontal="center" vertical="top" wrapText="1"/>
    </xf>
    <xf numFmtId="0" fontId="38" fillId="19" borderId="1" xfId="0" applyFont="1" applyFill="1" applyBorder="1" applyAlignment="1">
      <alignment horizontal="left" vertical="top" wrapText="1"/>
    </xf>
    <xf numFmtId="0" fontId="38" fillId="19" borderId="49" xfId="0" applyFont="1" applyFill="1" applyBorder="1" applyAlignment="1">
      <alignment horizontal="left" vertical="top" wrapText="1"/>
    </xf>
    <xf numFmtId="0" fontId="0" fillId="0" borderId="6" xfId="0"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31" fillId="0" borderId="67" xfId="0" applyFont="1" applyFill="1" applyBorder="1" applyAlignment="1" applyProtection="1">
      <alignment horizontal="left" vertical="center" wrapText="1"/>
    </xf>
    <xf numFmtId="0" fontId="31" fillId="0" borderId="67" xfId="25" applyFont="1" applyFill="1" applyBorder="1" applyAlignment="1" applyProtection="1">
      <alignment horizontal="left" vertical="center"/>
    </xf>
    <xf numFmtId="0" fontId="34" fillId="22" borderId="67" xfId="0" applyFont="1" applyFill="1" applyBorder="1" applyAlignment="1" applyProtection="1">
      <alignment horizontal="left" vertical="center" wrapText="1"/>
    </xf>
    <xf numFmtId="0" fontId="31" fillId="0" borderId="92" xfId="0" applyFont="1" applyFill="1" applyBorder="1" applyAlignment="1" applyProtection="1">
      <alignment horizontal="left" vertical="center" wrapText="1"/>
    </xf>
    <xf numFmtId="0" fontId="31" fillId="0" borderId="93" xfId="0" applyFont="1" applyFill="1" applyBorder="1" applyAlignment="1" applyProtection="1">
      <alignment horizontal="left" vertical="center" wrapText="1"/>
    </xf>
    <xf numFmtId="0" fontId="31" fillId="0" borderId="94" xfId="0" applyFont="1" applyFill="1" applyBorder="1" applyAlignment="1" applyProtection="1">
      <alignment horizontal="left" vertical="center" wrapText="1"/>
    </xf>
    <xf numFmtId="0" fontId="31" fillId="0" borderId="92" xfId="25" applyFont="1" applyFill="1" applyBorder="1" applyAlignment="1" applyProtection="1">
      <alignment horizontal="left" vertical="center"/>
    </xf>
    <xf numFmtId="0" fontId="31" fillId="0" borderId="93" xfId="25" applyFont="1" applyFill="1" applyBorder="1" applyAlignment="1" applyProtection="1">
      <alignment horizontal="left" vertical="center"/>
    </xf>
    <xf numFmtId="0" fontId="31" fillId="0" borderId="94" xfId="25" applyFont="1" applyFill="1" applyBorder="1" applyAlignment="1" applyProtection="1">
      <alignment horizontal="left" vertical="center"/>
    </xf>
    <xf numFmtId="0" fontId="57" fillId="0" borderId="0" xfId="0" applyFont="1" applyFill="1" applyAlignment="1" applyProtection="1">
      <alignment horizontal="left" vertical="top" wrapText="1"/>
    </xf>
    <xf numFmtId="0" fontId="43" fillId="0" borderId="0" xfId="0" applyFont="1" applyFill="1" applyBorder="1" applyAlignment="1" applyProtection="1">
      <alignment horizontal="left" vertical="center"/>
    </xf>
    <xf numFmtId="1" fontId="34" fillId="21" borderId="39" xfId="25" applyNumberFormat="1" applyFont="1" applyFill="1" applyBorder="1" applyAlignment="1" applyProtection="1">
      <alignment horizontal="center" vertical="center" wrapText="1"/>
    </xf>
    <xf numFmtId="1" fontId="34" fillId="21" borderId="25" xfId="25" applyNumberFormat="1" applyFont="1" applyFill="1" applyBorder="1" applyAlignment="1" applyProtection="1">
      <alignment horizontal="center" vertical="center" wrapText="1"/>
    </xf>
    <xf numFmtId="0" fontId="47" fillId="14" borderId="53" xfId="25" applyFont="1" applyFill="1" applyBorder="1" applyAlignment="1" applyProtection="1">
      <alignment horizontal="left" vertical="center"/>
    </xf>
    <xf numFmtId="0" fontId="47" fillId="14" borderId="0" xfId="25" applyFont="1" applyFill="1" applyBorder="1" applyAlignment="1" applyProtection="1">
      <alignment horizontal="left" vertical="center"/>
    </xf>
    <xf numFmtId="0" fontId="47" fillId="14" borderId="54" xfId="25" applyFont="1" applyFill="1" applyBorder="1" applyAlignment="1" applyProtection="1">
      <alignment horizontal="left" vertical="center"/>
    </xf>
    <xf numFmtId="0" fontId="34" fillId="22" borderId="83" xfId="0" applyFont="1" applyFill="1" applyBorder="1" applyAlignment="1" applyProtection="1">
      <alignment horizontal="left" vertical="center" wrapText="1"/>
    </xf>
    <xf numFmtId="0" fontId="34" fillId="21" borderId="55" xfId="25" applyFont="1" applyFill="1" applyBorder="1" applyAlignment="1" applyProtection="1">
      <alignment horizontal="center" vertical="center"/>
    </xf>
    <xf numFmtId="0" fontId="34" fillId="21" borderId="56" xfId="25" applyFont="1" applyFill="1" applyBorder="1" applyAlignment="1" applyProtection="1">
      <alignment horizontal="center" vertical="center"/>
    </xf>
    <xf numFmtId="0" fontId="34" fillId="21" borderId="24" xfId="25" applyFont="1" applyFill="1" applyBorder="1" applyAlignment="1" applyProtection="1">
      <alignment horizontal="center" vertical="center"/>
    </xf>
    <xf numFmtId="0" fontId="34" fillId="21" borderId="30" xfId="25" applyFont="1" applyFill="1" applyBorder="1" applyAlignment="1" applyProtection="1">
      <alignment horizontal="center" vertical="center"/>
    </xf>
    <xf numFmtId="3" fontId="34" fillId="21" borderId="56" xfId="25" applyNumberFormat="1" applyFont="1" applyFill="1" applyBorder="1" applyAlignment="1" applyProtection="1">
      <alignment horizontal="center" vertical="center" wrapText="1"/>
    </xf>
    <xf numFmtId="3" fontId="34" fillId="21" borderId="30" xfId="25" applyNumberFormat="1" applyFont="1" applyFill="1" applyBorder="1" applyAlignment="1" applyProtection="1">
      <alignment horizontal="center" vertical="center" wrapText="1"/>
    </xf>
    <xf numFmtId="0" fontId="34" fillId="0" borderId="78" xfId="0" applyFont="1" applyFill="1" applyBorder="1" applyAlignment="1" applyProtection="1">
      <alignment horizontal="center" vertical="center" wrapText="1"/>
    </xf>
    <xf numFmtId="0" fontId="34" fillId="0" borderId="137" xfId="0" applyFont="1" applyFill="1" applyBorder="1" applyAlignment="1" applyProtection="1">
      <alignment horizontal="center" vertical="center" wrapText="1"/>
    </xf>
    <xf numFmtId="0" fontId="42" fillId="22" borderId="138" xfId="25" applyFont="1" applyFill="1" applyBorder="1" applyAlignment="1" applyProtection="1">
      <alignment horizontal="right"/>
    </xf>
    <xf numFmtId="0" fontId="42" fillId="22" borderId="89" xfId="25" applyFont="1" applyFill="1" applyBorder="1" applyAlignment="1" applyProtection="1">
      <alignment horizontal="right"/>
    </xf>
    <xf numFmtId="0" fontId="32" fillId="0" borderId="92" xfId="25" applyFont="1" applyFill="1" applyBorder="1" applyAlignment="1" applyProtection="1">
      <alignment horizontal="left" vertical="center"/>
    </xf>
    <xf numFmtId="0" fontId="32" fillId="0" borderId="93" xfId="25" applyFont="1" applyFill="1" applyBorder="1" applyAlignment="1" applyProtection="1">
      <alignment horizontal="left" vertical="center"/>
    </xf>
    <xf numFmtId="0" fontId="32" fillId="0" borderId="94" xfId="25" applyFont="1" applyFill="1" applyBorder="1" applyAlignment="1" applyProtection="1">
      <alignment horizontal="left" vertical="center"/>
    </xf>
    <xf numFmtId="0" fontId="32" fillId="0" borderId="67" xfId="25" applyFont="1" applyFill="1" applyBorder="1" applyAlignment="1" applyProtection="1">
      <alignment horizontal="left" vertical="center"/>
    </xf>
    <xf numFmtId="0" fontId="33" fillId="22" borderId="67" xfId="0" applyFont="1" applyFill="1" applyBorder="1" applyAlignment="1" applyProtection="1">
      <alignment horizontal="left" vertical="center" wrapText="1"/>
    </xf>
    <xf numFmtId="0" fontId="33" fillId="21" borderId="30" xfId="25" applyFont="1" applyFill="1" applyBorder="1" applyAlignment="1" applyProtection="1">
      <alignment horizontal="center" vertical="center"/>
    </xf>
    <xf numFmtId="3" fontId="33" fillId="21" borderId="30" xfId="25" applyNumberFormat="1" applyFont="1" applyFill="1" applyBorder="1" applyAlignment="1" applyProtection="1">
      <alignment horizontal="center" vertical="center" wrapText="1"/>
    </xf>
    <xf numFmtId="1" fontId="33" fillId="21" borderId="30" xfId="25" applyNumberFormat="1" applyFont="1" applyFill="1" applyBorder="1" applyAlignment="1" applyProtection="1">
      <alignment horizontal="center" vertical="center" wrapText="1"/>
    </xf>
    <xf numFmtId="0" fontId="39" fillId="14" borderId="0" xfId="25" applyFont="1" applyFill="1" applyBorder="1" applyAlignment="1" applyProtection="1">
      <alignment horizontal="left" vertical="center"/>
    </xf>
    <xf numFmtId="0" fontId="33" fillId="22" borderId="83" xfId="0" applyFont="1" applyFill="1" applyBorder="1" applyAlignment="1" applyProtection="1">
      <alignment horizontal="left" vertical="center" wrapText="1"/>
    </xf>
    <xf numFmtId="0" fontId="32" fillId="0" borderId="67" xfId="0" applyFont="1" applyFill="1" applyBorder="1" applyAlignment="1" applyProtection="1">
      <alignment horizontal="left" vertical="center" wrapText="1"/>
    </xf>
    <xf numFmtId="0" fontId="32" fillId="15" borderId="1" xfId="0" applyFont="1" applyFill="1" applyBorder="1" applyAlignment="1">
      <alignment horizontal="left" vertical="center" wrapText="1"/>
    </xf>
    <xf numFmtId="0" fontId="32" fillId="15" borderId="3" xfId="0" applyFont="1" applyFill="1" applyBorder="1" applyAlignment="1">
      <alignment horizontal="left" vertical="center" wrapText="1"/>
    </xf>
    <xf numFmtId="0" fontId="33" fillId="0" borderId="140" xfId="0" applyFont="1" applyFill="1" applyBorder="1" applyAlignment="1" applyProtection="1">
      <alignment horizontal="center"/>
    </xf>
    <xf numFmtId="0" fontId="33" fillId="0" borderId="10" xfId="0" applyFont="1" applyFill="1" applyBorder="1" applyAlignment="1" applyProtection="1">
      <alignment horizontal="center" vertical="center"/>
    </xf>
    <xf numFmtId="0" fontId="33" fillId="0" borderId="137" xfId="0" applyFont="1" applyFill="1" applyBorder="1" applyAlignment="1" applyProtection="1">
      <alignment horizontal="center" vertical="center"/>
    </xf>
    <xf numFmtId="0" fontId="43" fillId="0" borderId="13" xfId="0" applyFont="1" applyFill="1" applyBorder="1" applyAlignment="1" applyProtection="1">
      <alignment horizontal="left" vertical="center"/>
    </xf>
    <xf numFmtId="0" fontId="32" fillId="0" borderId="76" xfId="0" applyFont="1" applyFill="1" applyBorder="1" applyAlignment="1" applyProtection="1">
      <alignment horizontal="left" vertical="center" wrapText="1"/>
    </xf>
    <xf numFmtId="0" fontId="45" fillId="22" borderId="139" xfId="25" applyFont="1" applyFill="1" applyBorder="1" applyAlignment="1" applyProtection="1">
      <alignment horizontal="right"/>
    </xf>
    <xf numFmtId="0" fontId="45" fillId="22" borderId="91" xfId="25" applyFont="1" applyFill="1" applyBorder="1" applyAlignment="1" applyProtection="1">
      <alignment horizontal="right"/>
    </xf>
    <xf numFmtId="0" fontId="32" fillId="0" borderId="68" xfId="0" applyFont="1" applyFill="1" applyBorder="1" applyAlignment="1" applyProtection="1">
      <alignment horizontal="left" vertical="center" wrapText="1"/>
    </xf>
    <xf numFmtId="0" fontId="32" fillId="0" borderId="92" xfId="0" applyFont="1" applyFill="1" applyBorder="1" applyAlignment="1" applyProtection="1">
      <alignment horizontal="left" vertical="center" wrapText="1"/>
    </xf>
    <xf numFmtId="0" fontId="32" fillId="0" borderId="93" xfId="0" applyFont="1" applyFill="1" applyBorder="1" applyAlignment="1" applyProtection="1">
      <alignment horizontal="left" vertical="center" wrapText="1"/>
    </xf>
    <xf numFmtId="0" fontId="32" fillId="0" borderId="94" xfId="0" applyFont="1" applyFill="1" applyBorder="1" applyAlignment="1" applyProtection="1">
      <alignment horizontal="left" vertical="center" wrapText="1"/>
    </xf>
    <xf numFmtId="168" fontId="25" fillId="21" borderId="154" xfId="0" applyNumberFormat="1" applyFont="1" applyFill="1" applyBorder="1" applyAlignment="1" applyProtection="1">
      <alignment horizontal="right" vertical="center"/>
    </xf>
    <xf numFmtId="168" fontId="25" fillId="21" borderId="112" xfId="0" applyNumberFormat="1" applyFont="1" applyFill="1" applyBorder="1" applyAlignment="1" applyProtection="1">
      <alignment horizontal="right" vertical="center"/>
    </xf>
    <xf numFmtId="41" fontId="40" fillId="21" borderId="148" xfId="0" applyNumberFormat="1" applyFont="1" applyFill="1" applyBorder="1" applyAlignment="1" applyProtection="1">
      <alignment horizontal="center" vertical="center" wrapText="1"/>
    </xf>
    <xf numFmtId="41" fontId="40" fillId="21" borderId="149" xfId="0" applyNumberFormat="1" applyFont="1" applyFill="1" applyBorder="1" applyAlignment="1" applyProtection="1">
      <alignment horizontal="center" vertical="center" wrapText="1"/>
    </xf>
    <xf numFmtId="41" fontId="40" fillId="21" borderId="152" xfId="0" applyNumberFormat="1" applyFont="1" applyFill="1" applyBorder="1" applyAlignment="1" applyProtection="1">
      <alignment horizontal="center" vertical="center" wrapText="1"/>
    </xf>
    <xf numFmtId="41" fontId="40" fillId="21" borderId="153" xfId="0" applyNumberFormat="1" applyFont="1" applyFill="1" applyBorder="1" applyAlignment="1" applyProtection="1">
      <alignment horizontal="center" vertical="center" wrapText="1"/>
    </xf>
    <xf numFmtId="0" fontId="40" fillId="21" borderId="155" xfId="0" applyFont="1" applyFill="1" applyBorder="1" applyAlignment="1" applyProtection="1">
      <alignment horizontal="center" vertical="center" wrapText="1"/>
    </xf>
    <xf numFmtId="0" fontId="40" fillId="21" borderId="156" xfId="0" applyFont="1" applyFill="1" applyBorder="1" applyAlignment="1" applyProtection="1">
      <alignment horizontal="center" vertical="center" wrapText="1"/>
    </xf>
    <xf numFmtId="0" fontId="40" fillId="21" borderId="146" xfId="0" applyFont="1" applyFill="1" applyBorder="1" applyAlignment="1" applyProtection="1">
      <alignment horizontal="center" vertical="center" wrapText="1"/>
    </xf>
    <xf numFmtId="0" fontId="40" fillId="21" borderId="147" xfId="0" applyFont="1" applyFill="1" applyBorder="1" applyAlignment="1" applyProtection="1">
      <alignment horizontal="center" vertical="center" wrapText="1"/>
    </xf>
    <xf numFmtId="164" fontId="40" fillId="21" borderId="148" xfId="0" applyNumberFormat="1" applyFont="1" applyFill="1" applyBorder="1" applyAlignment="1" applyProtection="1">
      <alignment horizontal="center" vertical="center" wrapText="1"/>
    </xf>
    <xf numFmtId="164" fontId="40" fillId="21" borderId="149" xfId="0" applyNumberFormat="1" applyFont="1" applyFill="1" applyBorder="1" applyAlignment="1" applyProtection="1">
      <alignment horizontal="center" vertical="center" wrapText="1"/>
    </xf>
    <xf numFmtId="41" fontId="40" fillId="21" borderId="146" xfId="0" applyNumberFormat="1" applyFont="1" applyFill="1" applyBorder="1" applyAlignment="1" applyProtection="1">
      <alignment horizontal="center" vertical="center" wrapText="1"/>
    </xf>
    <xf numFmtId="41" fontId="40" fillId="21" borderId="147" xfId="0" applyNumberFormat="1" applyFont="1" applyFill="1" applyBorder="1" applyAlignment="1" applyProtection="1">
      <alignment horizontal="center" vertical="center" wrapText="1"/>
    </xf>
    <xf numFmtId="168" fontId="57" fillId="0" borderId="141" xfId="0" applyNumberFormat="1" applyFont="1" applyBorder="1" applyAlignment="1" applyProtection="1">
      <alignment horizontal="left" vertical="top" wrapText="1"/>
    </xf>
    <xf numFmtId="168" fontId="57" fillId="0" borderId="142" xfId="0" applyNumberFormat="1" applyFont="1" applyBorder="1" applyAlignment="1" applyProtection="1">
      <alignment horizontal="left" vertical="top"/>
    </xf>
    <xf numFmtId="168" fontId="57" fillId="0" borderId="143" xfId="0" applyNumberFormat="1" applyFont="1" applyBorder="1" applyAlignment="1" applyProtection="1">
      <alignment horizontal="left" vertical="top"/>
    </xf>
    <xf numFmtId="168" fontId="43" fillId="0" borderId="144" xfId="0" applyNumberFormat="1" applyFont="1" applyBorder="1" applyAlignment="1" applyProtection="1">
      <alignment horizontal="left" vertical="top"/>
    </xf>
    <xf numFmtId="168" fontId="43" fillId="0" borderId="124" xfId="0" applyNumberFormat="1" applyFont="1" applyBorder="1" applyAlignment="1" applyProtection="1">
      <alignment horizontal="left" vertical="top"/>
    </xf>
    <xf numFmtId="168" fontId="43" fillId="0" borderId="145" xfId="0" applyNumberFormat="1" applyFont="1" applyBorder="1" applyAlignment="1" applyProtection="1">
      <alignment horizontal="left" vertical="top"/>
    </xf>
    <xf numFmtId="41" fontId="40" fillId="21" borderId="150" xfId="0" applyNumberFormat="1" applyFont="1" applyFill="1" applyBorder="1" applyAlignment="1" applyProtection="1">
      <alignment horizontal="center" vertical="center" wrapText="1"/>
    </xf>
    <xf numFmtId="41" fontId="40" fillId="21" borderId="151" xfId="0" applyNumberFormat="1" applyFont="1" applyFill="1" applyBorder="1" applyAlignment="1" applyProtection="1">
      <alignment horizontal="center" vertical="center" wrapText="1"/>
    </xf>
    <xf numFmtId="41" fontId="28" fillId="21" borderId="153" xfId="0" applyNumberFormat="1" applyFont="1" applyFill="1" applyBorder="1" applyAlignment="1" applyProtection="1">
      <alignment horizontal="center" vertical="center" wrapText="1"/>
    </xf>
    <xf numFmtId="0" fontId="57" fillId="0" borderId="157" xfId="0" applyFont="1" applyFill="1" applyBorder="1" applyAlignment="1" applyProtection="1">
      <alignment horizontal="left" vertical="top" wrapText="1"/>
    </xf>
    <xf numFmtId="0" fontId="57" fillId="0" borderId="115" xfId="0" applyFont="1" applyFill="1" applyBorder="1" applyAlignment="1" applyProtection="1">
      <alignment horizontal="left" vertical="top"/>
    </xf>
    <xf numFmtId="0" fontId="57" fillId="0" borderId="158" xfId="0" applyFont="1" applyFill="1" applyBorder="1" applyAlignment="1" applyProtection="1">
      <alignment horizontal="left" vertical="top"/>
    </xf>
    <xf numFmtId="0" fontId="43" fillId="0" borderId="159" xfId="0" applyFont="1" applyFill="1" applyBorder="1" applyAlignment="1" applyProtection="1">
      <alignment horizontal="left"/>
    </xf>
    <xf numFmtId="0" fontId="43" fillId="0" borderId="124" xfId="0" applyFont="1" applyFill="1" applyBorder="1" applyAlignment="1" applyProtection="1">
      <alignment horizontal="left"/>
    </xf>
    <xf numFmtId="0" fontId="43" fillId="0" borderId="160" xfId="0" applyFont="1" applyFill="1" applyBorder="1" applyAlignment="1" applyProtection="1">
      <alignment horizontal="left"/>
    </xf>
    <xf numFmtId="0" fontId="28" fillId="21" borderId="161" xfId="0" applyFont="1" applyFill="1" applyBorder="1" applyAlignment="1" applyProtection="1">
      <alignment horizontal="center" vertical="center" wrapText="1"/>
    </xf>
    <xf numFmtId="0" fontId="28" fillId="21" borderId="149" xfId="0" applyFont="1" applyFill="1" applyBorder="1" applyAlignment="1" applyProtection="1">
      <alignment horizontal="center" vertical="center" wrapText="1"/>
    </xf>
    <xf numFmtId="164" fontId="28" fillId="21" borderId="147" xfId="0" applyNumberFormat="1" applyFont="1" applyFill="1" applyBorder="1" applyAlignment="1" applyProtection="1">
      <alignment horizontal="center" vertical="center" wrapText="1"/>
    </xf>
    <xf numFmtId="41" fontId="28" fillId="21" borderId="149" xfId="0" applyNumberFormat="1" applyFont="1" applyFill="1" applyBorder="1" applyAlignment="1" applyProtection="1">
      <alignment horizontal="center" vertical="center" wrapText="1"/>
    </xf>
    <xf numFmtId="41" fontId="28" fillId="21" borderId="147" xfId="0" applyNumberFormat="1" applyFont="1" applyFill="1" applyBorder="1" applyAlignment="1" applyProtection="1">
      <alignment horizontal="center" vertical="center" wrapText="1"/>
    </xf>
    <xf numFmtId="41" fontId="28" fillId="21" borderId="162" xfId="0" applyNumberFormat="1" applyFont="1" applyFill="1" applyBorder="1" applyAlignment="1" applyProtection="1">
      <alignment horizontal="center" vertical="center" wrapText="1"/>
    </xf>
    <xf numFmtId="0" fontId="57" fillId="0" borderId="163" xfId="0" applyFont="1" applyFill="1" applyBorder="1" applyAlignment="1">
      <alignment horizontal="left" vertical="top" wrapText="1"/>
    </xf>
    <xf numFmtId="0" fontId="57" fillId="0" borderId="164" xfId="0" applyFont="1" applyFill="1" applyBorder="1" applyAlignment="1">
      <alignment horizontal="left" vertical="top"/>
    </xf>
    <xf numFmtId="0" fontId="57" fillId="0" borderId="165" xfId="0" applyFont="1" applyFill="1" applyBorder="1" applyAlignment="1">
      <alignment horizontal="left" vertical="top"/>
    </xf>
    <xf numFmtId="0" fontId="43" fillId="0" borderId="129" xfId="0" applyFont="1" applyFill="1" applyBorder="1" applyAlignment="1">
      <alignment horizontal="left"/>
    </xf>
    <xf numFmtId="0" fontId="43" fillId="0" borderId="0" xfId="0" applyFont="1" applyFill="1" applyBorder="1" applyAlignment="1">
      <alignment horizontal="left"/>
    </xf>
    <xf numFmtId="0" fontId="43" fillId="0" borderId="125" xfId="0" applyFont="1" applyFill="1" applyBorder="1" applyAlignment="1">
      <alignment horizontal="left"/>
    </xf>
    <xf numFmtId="41" fontId="33" fillId="21" borderId="166" xfId="0" applyNumberFormat="1" applyFont="1" applyFill="1" applyBorder="1" applyAlignment="1">
      <alignment horizontal="center" vertical="center" wrapText="1"/>
    </xf>
    <xf numFmtId="41" fontId="33" fillId="21" borderId="167" xfId="0" applyNumberFormat="1" applyFont="1" applyFill="1" applyBorder="1" applyAlignment="1">
      <alignment horizontal="center" vertical="center" wrapText="1"/>
    </xf>
    <xf numFmtId="41" fontId="33" fillId="21" borderId="168" xfId="0" applyNumberFormat="1" applyFont="1" applyFill="1" applyBorder="1" applyAlignment="1">
      <alignment horizontal="center" vertical="center" wrapText="1"/>
    </xf>
    <xf numFmtId="41" fontId="33" fillId="21" borderId="169" xfId="0" applyNumberFormat="1" applyFont="1" applyFill="1" applyBorder="1" applyAlignment="1">
      <alignment horizontal="center" vertical="center" wrapText="1"/>
    </xf>
    <xf numFmtId="0" fontId="33" fillId="21" borderId="170" xfId="0" applyFont="1" applyFill="1" applyBorder="1" applyAlignment="1">
      <alignment horizontal="center" vertical="center" wrapText="1"/>
    </xf>
    <xf numFmtId="0" fontId="33" fillId="21" borderId="171" xfId="0" applyFont="1" applyFill="1" applyBorder="1" applyAlignment="1">
      <alignment horizontal="center" vertical="center" wrapText="1"/>
    </xf>
    <xf numFmtId="0" fontId="33" fillId="21" borderId="172" xfId="0" applyFont="1" applyFill="1" applyBorder="1" applyAlignment="1">
      <alignment horizontal="center" vertical="center" wrapText="1"/>
    </xf>
    <xf numFmtId="0" fontId="33" fillId="21" borderId="168" xfId="0" applyFont="1" applyFill="1" applyBorder="1" applyAlignment="1">
      <alignment horizontal="center" vertical="center" wrapText="1"/>
    </xf>
    <xf numFmtId="164" fontId="33" fillId="21" borderId="173" xfId="0" applyNumberFormat="1" applyFont="1" applyFill="1" applyBorder="1" applyAlignment="1">
      <alignment horizontal="center" vertical="center" wrapText="1"/>
    </xf>
    <xf numFmtId="164" fontId="33" fillId="21" borderId="174" xfId="0" applyNumberFormat="1" applyFont="1" applyFill="1" applyBorder="1" applyAlignment="1">
      <alignment horizontal="center" vertical="center" wrapText="1"/>
    </xf>
    <xf numFmtId="41" fontId="33" fillId="21" borderId="175" xfId="0" applyNumberFormat="1" applyFont="1" applyFill="1" applyBorder="1" applyAlignment="1">
      <alignment horizontal="center" vertical="center" wrapText="1"/>
    </xf>
    <xf numFmtId="41" fontId="33" fillId="21" borderId="0" xfId="0" applyNumberFormat="1" applyFont="1" applyFill="1" applyBorder="1" applyAlignment="1">
      <alignment horizontal="center" vertical="center" wrapText="1"/>
    </xf>
    <xf numFmtId="0" fontId="0" fillId="21" borderId="0" xfId="0" applyFont="1" applyFill="1" applyBorder="1"/>
    <xf numFmtId="41" fontId="33" fillId="21" borderId="176" xfId="0" applyNumberFormat="1" applyFont="1" applyFill="1" applyBorder="1" applyAlignment="1">
      <alignment horizontal="center" vertical="center" wrapText="1"/>
    </xf>
    <xf numFmtId="41" fontId="33" fillId="21" borderId="177" xfId="0" applyNumberFormat="1" applyFont="1" applyFill="1" applyBorder="1" applyAlignment="1">
      <alignment horizontal="center" vertical="center" wrapText="1"/>
    </xf>
    <xf numFmtId="49" fontId="33" fillId="21" borderId="178" xfId="0" applyNumberFormat="1" applyFont="1" applyFill="1" applyBorder="1" applyAlignment="1" applyProtection="1">
      <alignment horizontal="center" vertical="center"/>
    </xf>
    <xf numFmtId="49" fontId="33" fillId="21" borderId="179" xfId="0" applyNumberFormat="1" applyFont="1" applyFill="1" applyBorder="1" applyAlignment="1" applyProtection="1">
      <alignment horizontal="center" vertical="center"/>
    </xf>
    <xf numFmtId="49" fontId="33" fillId="21" borderId="180" xfId="0" applyNumberFormat="1" applyFont="1" applyFill="1" applyBorder="1" applyAlignment="1" applyProtection="1">
      <alignment horizontal="center" vertical="center"/>
    </xf>
    <xf numFmtId="49" fontId="33" fillId="21" borderId="181" xfId="0" applyNumberFormat="1" applyFont="1" applyFill="1" applyBorder="1" applyAlignment="1" applyProtection="1">
      <alignment horizontal="center" vertical="center"/>
    </xf>
    <xf numFmtId="0" fontId="44" fillId="0" borderId="129"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125" xfId="0" applyFont="1" applyFill="1" applyBorder="1" applyAlignment="1" applyProtection="1">
      <alignment horizontal="center" vertical="center"/>
    </xf>
    <xf numFmtId="0" fontId="44" fillId="0" borderId="157" xfId="0" applyFont="1" applyFill="1" applyBorder="1" applyAlignment="1" applyProtection="1">
      <alignment horizontal="center" vertical="center"/>
    </xf>
    <xf numFmtId="0" fontId="44" fillId="0" borderId="115" xfId="0" applyFont="1" applyFill="1" applyBorder="1" applyAlignment="1" applyProtection="1">
      <alignment horizontal="center" vertical="center"/>
    </xf>
    <xf numFmtId="0" fontId="44" fillId="0" borderId="158" xfId="0" applyFont="1" applyFill="1" applyBorder="1" applyAlignment="1" applyProtection="1">
      <alignment horizontal="center" vertical="center"/>
    </xf>
    <xf numFmtId="0" fontId="34" fillId="15" borderId="132" xfId="0" applyFont="1" applyFill="1" applyBorder="1" applyAlignment="1" applyProtection="1">
      <alignment horizontal="left" vertical="center" wrapText="1"/>
    </xf>
    <xf numFmtId="0" fontId="34" fillId="15" borderId="149" xfId="0" applyFont="1" applyFill="1" applyBorder="1" applyAlignment="1" applyProtection="1">
      <alignment horizontal="left" vertical="center" wrapText="1"/>
    </xf>
    <xf numFmtId="0" fontId="34" fillId="15" borderId="109" xfId="0" applyFont="1" applyFill="1" applyBorder="1" applyAlignment="1" applyProtection="1">
      <alignment horizontal="left" vertical="center" wrapText="1"/>
    </xf>
    <xf numFmtId="0" fontId="28" fillId="15" borderId="132" xfId="0" applyFont="1" applyFill="1" applyBorder="1" applyAlignment="1" applyProtection="1">
      <alignment horizontal="left" vertical="center" wrapText="1"/>
    </xf>
    <xf numFmtId="0" fontId="28" fillId="15" borderId="149" xfId="0" applyFont="1" applyFill="1" applyBorder="1" applyAlignment="1" applyProtection="1">
      <alignment horizontal="left" vertical="center" wrapText="1"/>
    </xf>
    <xf numFmtId="0" fontId="28" fillId="15" borderId="109" xfId="0" applyFont="1" applyFill="1" applyBorder="1" applyAlignment="1" applyProtection="1">
      <alignment horizontal="left" vertical="center" wrapText="1"/>
    </xf>
    <xf numFmtId="0" fontId="41" fillId="15" borderId="182" xfId="0" applyFont="1" applyFill="1" applyBorder="1" applyAlignment="1" applyProtection="1">
      <alignment horizontal="right" vertical="center" wrapText="1"/>
    </xf>
    <xf numFmtId="0" fontId="41" fillId="15" borderId="183" xfId="0" applyFont="1" applyFill="1" applyBorder="1" applyAlignment="1" applyProtection="1">
      <alignment horizontal="right" vertical="center" wrapText="1"/>
    </xf>
    <xf numFmtId="0" fontId="41" fillId="15" borderId="184" xfId="0" applyFont="1" applyFill="1" applyBorder="1" applyAlignment="1" applyProtection="1">
      <alignment horizontal="right" vertical="center" wrapText="1"/>
    </xf>
    <xf numFmtId="0" fontId="43" fillId="0" borderId="157" xfId="0" applyFont="1" applyFill="1" applyBorder="1" applyAlignment="1" applyProtection="1">
      <alignment horizontal="center" vertical="center"/>
    </xf>
    <xf numFmtId="0" fontId="43" fillId="0" borderId="115" xfId="0" applyFont="1" applyFill="1" applyBorder="1" applyAlignment="1" applyProtection="1">
      <alignment horizontal="center" vertical="center"/>
    </xf>
    <xf numFmtId="0" fontId="43" fillId="0" borderId="158" xfId="0" applyFont="1" applyFill="1" applyBorder="1" applyAlignment="1" applyProtection="1">
      <alignment horizontal="center" vertical="center"/>
    </xf>
    <xf numFmtId="0" fontId="43" fillId="0" borderId="129"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25" xfId="0" applyFont="1" applyFill="1" applyBorder="1" applyAlignment="1" applyProtection="1">
      <alignment horizontal="center" vertical="center"/>
    </xf>
    <xf numFmtId="49" fontId="28" fillId="21" borderId="185" xfId="0" applyNumberFormat="1" applyFont="1" applyFill="1" applyBorder="1" applyAlignment="1" applyProtection="1">
      <alignment horizontal="center" vertical="center"/>
    </xf>
    <xf numFmtId="49" fontId="28" fillId="21" borderId="149" xfId="0" applyNumberFormat="1" applyFont="1" applyFill="1" applyBorder="1" applyAlignment="1" applyProtection="1">
      <alignment horizontal="center" vertical="center"/>
    </xf>
    <xf numFmtId="49" fontId="28" fillId="21" borderId="109" xfId="0" applyNumberFormat="1" applyFont="1" applyFill="1" applyBorder="1" applyAlignment="1" applyProtection="1">
      <alignment horizontal="center" vertical="center"/>
    </xf>
    <xf numFmtId="0" fontId="30" fillId="0" borderId="30" xfId="0" applyFont="1" applyFill="1" applyBorder="1" applyAlignment="1" applyProtection="1">
      <alignment horizontal="center" vertical="center" wrapText="1"/>
      <protection locked="0"/>
    </xf>
    <xf numFmtId="169" fontId="30" fillId="0" borderId="30" xfId="0" applyNumberFormat="1" applyFont="1" applyFill="1" applyBorder="1" applyAlignment="1" applyProtection="1">
      <alignment horizontal="center" vertical="center"/>
      <protection locked="0"/>
    </xf>
    <xf numFmtId="44" fontId="30" fillId="0" borderId="2" xfId="24" applyNumberFormat="1" applyFont="1" applyFill="1" applyBorder="1" applyAlignment="1" applyProtection="1">
      <alignment horizontal="right" vertical="center"/>
      <protection locked="0"/>
    </xf>
    <xf numFmtId="44" fontId="30" fillId="0" borderId="1" xfId="24" applyNumberFormat="1" applyFont="1" applyFill="1" applyBorder="1" applyAlignment="1" applyProtection="1">
      <alignment horizontal="right" vertical="center"/>
      <protection locked="0"/>
    </xf>
    <xf numFmtId="44" fontId="30" fillId="0" borderId="3" xfId="24" applyNumberFormat="1" applyFont="1" applyFill="1" applyBorder="1" applyAlignment="1" applyProtection="1">
      <alignment horizontal="right" vertical="center"/>
      <protection locked="0"/>
    </xf>
    <xf numFmtId="44" fontId="30" fillId="15" borderId="30" xfId="0" applyNumberFormat="1" applyFont="1" applyFill="1" applyBorder="1" applyAlignment="1" applyProtection="1">
      <alignment horizontal="right" vertical="center" wrapText="1"/>
      <protection locked="0"/>
    </xf>
    <xf numFmtId="44" fontId="30" fillId="0" borderId="30" xfId="0" applyNumberFormat="1" applyFont="1" applyFill="1" applyBorder="1" applyAlignment="1" applyProtection="1">
      <alignment horizontal="right" vertical="center" wrapText="1"/>
      <protection locked="0"/>
    </xf>
    <xf numFmtId="44" fontId="30" fillId="15" borderId="4" xfId="0" applyNumberFormat="1" applyFont="1" applyFill="1" applyBorder="1" applyAlignment="1" applyProtection="1">
      <alignment horizontal="right" vertical="center" wrapText="1"/>
      <protection locked="0"/>
    </xf>
    <xf numFmtId="0" fontId="30" fillId="0" borderId="8" xfId="0" applyFont="1" applyFill="1" applyBorder="1" applyAlignment="1" applyProtection="1">
      <alignment horizontal="justify" vertical="top" wrapText="1"/>
      <protection locked="0"/>
    </xf>
    <xf numFmtId="0" fontId="30" fillId="0" borderId="30" xfId="0" applyFont="1" applyFill="1" applyBorder="1" applyAlignment="1" applyProtection="1">
      <alignment horizontal="justify" vertical="top" wrapText="1"/>
      <protection locked="0"/>
    </xf>
    <xf numFmtId="0" fontId="30" fillId="0" borderId="30" xfId="0" applyFont="1" applyFill="1" applyBorder="1" applyAlignment="1" applyProtection="1">
      <alignment horizontal="left" vertical="top" wrapText="1"/>
      <protection locked="0"/>
    </xf>
    <xf numFmtId="44" fontId="30" fillId="0" borderId="2" xfId="0" applyNumberFormat="1" applyFont="1" applyFill="1" applyBorder="1" applyAlignment="1" applyProtection="1">
      <alignment horizontal="right" vertical="center" wrapText="1"/>
      <protection locked="0"/>
    </xf>
    <xf numFmtId="44" fontId="30" fillId="0" borderId="1" xfId="0" applyNumberFormat="1" applyFont="1" applyFill="1" applyBorder="1" applyAlignment="1" applyProtection="1">
      <alignment horizontal="right" vertical="center" wrapText="1"/>
      <protection locked="0"/>
    </xf>
    <xf numFmtId="44" fontId="30" fillId="0" borderId="3" xfId="0" applyNumberFormat="1" applyFont="1" applyFill="1" applyBorder="1" applyAlignment="1" applyProtection="1">
      <alignment horizontal="right" vertical="center" wrapText="1"/>
      <protection locked="0"/>
    </xf>
    <xf numFmtId="3" fontId="30" fillId="0" borderId="38" xfId="0" applyNumberFormat="1" applyFont="1" applyBorder="1" applyAlignment="1">
      <alignment horizontal="center"/>
    </xf>
    <xf numFmtId="0" fontId="30" fillId="0" borderId="38" xfId="0" applyFont="1" applyBorder="1" applyAlignment="1">
      <alignment horizontal="center"/>
    </xf>
    <xf numFmtId="0" fontId="43" fillId="0" borderId="45" xfId="0" applyFont="1" applyFill="1" applyBorder="1" applyAlignment="1" applyProtection="1">
      <alignment horizontal="center" vertical="center"/>
    </xf>
    <xf numFmtId="0" fontId="43" fillId="0" borderId="47" xfId="0" applyFont="1" applyFill="1" applyBorder="1" applyAlignment="1" applyProtection="1">
      <alignment horizontal="center" vertical="center"/>
    </xf>
    <xf numFmtId="0" fontId="43" fillId="0" borderId="46" xfId="0" applyFont="1" applyFill="1" applyBorder="1" applyAlignment="1" applyProtection="1">
      <alignment horizontal="center" vertical="center"/>
    </xf>
    <xf numFmtId="0" fontId="43" fillId="0" borderId="0" xfId="0" applyFont="1" applyFill="1" applyBorder="1" applyAlignment="1" applyProtection="1">
      <alignment horizontal="left" vertical="center" wrapText="1"/>
    </xf>
    <xf numFmtId="0" fontId="28" fillId="21" borderId="8" xfId="0" applyFont="1" applyFill="1" applyBorder="1" applyAlignment="1" applyProtection="1">
      <alignment horizontal="center" vertical="center"/>
    </xf>
    <xf numFmtId="0" fontId="28" fillId="21" borderId="30" xfId="0" applyFont="1" applyFill="1" applyBorder="1" applyAlignment="1" applyProtection="1">
      <alignment horizontal="center" vertical="center"/>
    </xf>
    <xf numFmtId="0" fontId="28" fillId="21" borderId="30" xfId="0" applyFont="1" applyFill="1" applyBorder="1" applyAlignment="1" applyProtection="1">
      <alignment horizontal="center" vertical="center" wrapText="1"/>
    </xf>
    <xf numFmtId="0" fontId="28" fillId="21" borderId="2" xfId="0" applyFont="1" applyFill="1" applyBorder="1" applyAlignment="1" applyProtection="1">
      <alignment horizontal="center" vertical="center" wrapText="1"/>
    </xf>
    <xf numFmtId="0" fontId="28" fillId="21" borderId="15" xfId="0" applyFont="1" applyFill="1" applyBorder="1" applyAlignment="1" applyProtection="1">
      <alignment horizontal="center"/>
    </xf>
    <xf numFmtId="0" fontId="28" fillId="21" borderId="10" xfId="0" applyFont="1" applyFill="1" applyBorder="1" applyAlignment="1" applyProtection="1">
      <alignment horizontal="center"/>
    </xf>
    <xf numFmtId="0" fontId="28" fillId="21" borderId="11" xfId="0" applyFont="1" applyFill="1" applyBorder="1" applyAlignment="1" applyProtection="1">
      <alignment horizontal="center"/>
    </xf>
    <xf numFmtId="0" fontId="28" fillId="21" borderId="15" xfId="0" applyFont="1" applyFill="1" applyBorder="1" applyAlignment="1" applyProtection="1">
      <alignment horizontal="center" vertical="center" wrapText="1"/>
    </xf>
    <xf numFmtId="0" fontId="28" fillId="21" borderId="10" xfId="0" applyFont="1" applyFill="1" applyBorder="1" applyAlignment="1" applyProtection="1">
      <alignment horizontal="center" vertical="center" wrapText="1"/>
    </xf>
    <xf numFmtId="0" fontId="28" fillId="21" borderId="11" xfId="0" applyFont="1" applyFill="1" applyBorder="1" applyAlignment="1" applyProtection="1">
      <alignment horizontal="center" vertical="center" wrapText="1"/>
    </xf>
    <xf numFmtId="0" fontId="28" fillId="21" borderId="16" xfId="0" applyFont="1" applyFill="1" applyBorder="1" applyAlignment="1" applyProtection="1">
      <alignment horizontal="center" vertical="center" wrapText="1"/>
    </xf>
    <xf numFmtId="0" fontId="28" fillId="21" borderId="0" xfId="0" applyFont="1" applyFill="1" applyBorder="1" applyAlignment="1" applyProtection="1">
      <alignment horizontal="center" vertical="center" wrapText="1"/>
    </xf>
    <xf numFmtId="0" fontId="28" fillId="21" borderId="28" xfId="0" applyFont="1" applyFill="1" applyBorder="1" applyAlignment="1" applyProtection="1">
      <alignment horizontal="center" vertical="center" wrapText="1"/>
    </xf>
    <xf numFmtId="0" fontId="28" fillId="21" borderId="14" xfId="0" applyFont="1" applyFill="1" applyBorder="1" applyAlignment="1" applyProtection="1">
      <alignment horizontal="center" vertical="center" wrapText="1"/>
    </xf>
    <xf numFmtId="0" fontId="28" fillId="21" borderId="13" xfId="0" applyFont="1" applyFill="1" applyBorder="1" applyAlignment="1" applyProtection="1">
      <alignment horizontal="center" vertical="center" wrapText="1"/>
    </xf>
    <xf numFmtId="0" fontId="28" fillId="21" borderId="23" xfId="0" applyFont="1" applyFill="1" applyBorder="1" applyAlignment="1" applyProtection="1">
      <alignment horizontal="center" vertical="center" wrapText="1"/>
    </xf>
    <xf numFmtId="0" fontId="28" fillId="21" borderId="12" xfId="0" applyFont="1" applyFill="1" applyBorder="1" applyAlignment="1" applyProtection="1">
      <alignment horizontal="center" vertical="center" wrapText="1"/>
    </xf>
    <xf numFmtId="0" fontId="28" fillId="21" borderId="7" xfId="0" applyFont="1" applyFill="1" applyBorder="1" applyAlignment="1" applyProtection="1">
      <alignment horizontal="center" vertical="center" wrapText="1"/>
    </xf>
    <xf numFmtId="0" fontId="28" fillId="21" borderId="48" xfId="0" applyFont="1" applyFill="1" applyBorder="1" applyAlignment="1" applyProtection="1">
      <alignment horizontal="center" vertical="center" wrapText="1"/>
    </xf>
    <xf numFmtId="0" fontId="28" fillId="21" borderId="14" xfId="0" applyFont="1" applyFill="1" applyBorder="1" applyAlignment="1" applyProtection="1">
      <alignment horizontal="center" vertical="center"/>
    </xf>
    <xf numFmtId="0" fontId="28" fillId="21" borderId="13" xfId="0" applyFont="1" applyFill="1" applyBorder="1" applyAlignment="1" applyProtection="1">
      <alignment horizontal="center" vertical="center"/>
    </xf>
    <xf numFmtId="0" fontId="28" fillId="21" borderId="23" xfId="0" applyFont="1" applyFill="1" applyBorder="1" applyAlignment="1" applyProtection="1">
      <alignment horizontal="center" vertical="center"/>
    </xf>
    <xf numFmtId="0" fontId="28" fillId="21" borderId="16" xfId="0" applyFont="1" applyFill="1" applyBorder="1" applyAlignment="1" applyProtection="1">
      <alignment horizontal="center" vertical="center"/>
    </xf>
    <xf numFmtId="0" fontId="28" fillId="21" borderId="0" xfId="0" applyFont="1" applyFill="1" applyBorder="1" applyAlignment="1" applyProtection="1">
      <alignment horizontal="center" vertical="center"/>
    </xf>
    <xf numFmtId="0" fontId="28" fillId="21" borderId="28" xfId="0" applyFont="1" applyFill="1" applyBorder="1" applyAlignment="1" applyProtection="1">
      <alignment horizontal="center" vertical="center"/>
    </xf>
    <xf numFmtId="0" fontId="28" fillId="21" borderId="63" xfId="0" applyFont="1" applyFill="1" applyBorder="1" applyAlignment="1" applyProtection="1">
      <alignment horizontal="center" vertical="center"/>
    </xf>
    <xf numFmtId="0" fontId="28" fillId="21" borderId="14" xfId="0" applyFont="1" applyFill="1" applyBorder="1" applyAlignment="1" applyProtection="1">
      <alignment horizontal="center" wrapText="1"/>
    </xf>
    <xf numFmtId="0" fontId="28" fillId="21" borderId="13" xfId="0" applyFont="1" applyFill="1" applyBorder="1" applyAlignment="1" applyProtection="1">
      <alignment horizontal="center" wrapText="1"/>
    </xf>
    <xf numFmtId="0" fontId="28" fillId="21" borderId="23" xfId="0" applyFont="1" applyFill="1" applyBorder="1" applyAlignment="1" applyProtection="1">
      <alignment horizontal="center" wrapText="1"/>
    </xf>
    <xf numFmtId="3" fontId="30" fillId="0" borderId="0" xfId="0" applyNumberFormat="1" applyFont="1" applyBorder="1" applyAlignment="1" applyProtection="1">
      <alignment horizontal="center"/>
      <protection locked="0"/>
    </xf>
    <xf numFmtId="0" fontId="30" fillId="0" borderId="18" xfId="0" applyFont="1" applyFill="1" applyBorder="1" applyAlignment="1" applyProtection="1">
      <alignment horizontal="justify" vertical="top" wrapText="1"/>
      <protection locked="0"/>
    </xf>
    <xf numFmtId="0" fontId="30" fillId="0" borderId="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top" wrapText="1"/>
      <protection locked="0"/>
    </xf>
    <xf numFmtId="44" fontId="30" fillId="0" borderId="30" xfId="24" applyNumberFormat="1" applyFont="1" applyFill="1" applyBorder="1" applyAlignment="1" applyProtection="1">
      <alignment horizontal="right" vertical="center"/>
      <protection locked="0"/>
    </xf>
    <xf numFmtId="169" fontId="30" fillId="0" borderId="0" xfId="24" applyNumberFormat="1" applyFont="1" applyBorder="1" applyAlignment="1" applyProtection="1">
      <alignment horizontal="center"/>
      <protection locked="0"/>
    </xf>
    <xf numFmtId="44" fontId="30" fillId="0" borderId="190" xfId="0" applyNumberFormat="1" applyFont="1" applyFill="1" applyBorder="1" applyAlignment="1" applyProtection="1">
      <alignment horizontal="right" vertical="center" wrapText="1"/>
      <protection locked="0"/>
    </xf>
    <xf numFmtId="44" fontId="30" fillId="0" borderId="191" xfId="0" applyNumberFormat="1" applyFont="1" applyFill="1" applyBorder="1" applyAlignment="1" applyProtection="1">
      <alignment horizontal="right" vertical="center" wrapText="1"/>
      <protection locked="0"/>
    </xf>
    <xf numFmtId="44" fontId="30" fillId="0" borderId="192" xfId="0" applyNumberFormat="1" applyFont="1" applyFill="1" applyBorder="1" applyAlignment="1" applyProtection="1">
      <alignment horizontal="right" vertical="center" wrapText="1"/>
      <protection locked="0"/>
    </xf>
    <xf numFmtId="44" fontId="30" fillId="0" borderId="187" xfId="0" applyNumberFormat="1" applyFont="1" applyFill="1" applyBorder="1" applyAlignment="1" applyProtection="1">
      <alignment horizontal="right" vertical="center" wrapText="1"/>
      <protection locked="0"/>
    </xf>
    <xf numFmtId="44" fontId="30" fillId="0" borderId="188" xfId="0" applyNumberFormat="1" applyFont="1" applyFill="1" applyBorder="1" applyAlignment="1" applyProtection="1">
      <alignment horizontal="right" vertical="center" wrapText="1"/>
      <protection locked="0"/>
    </xf>
    <xf numFmtId="44" fontId="30" fillId="0" borderId="189" xfId="0" applyNumberFormat="1" applyFont="1" applyFill="1" applyBorder="1" applyAlignment="1" applyProtection="1">
      <alignment horizontal="right" vertical="center" wrapText="1"/>
      <protection locked="0"/>
    </xf>
    <xf numFmtId="0" fontId="30" fillId="0" borderId="186" xfId="0" applyFont="1" applyFill="1" applyBorder="1" applyAlignment="1" applyProtection="1">
      <alignment horizontal="left" vertical="top" wrapText="1"/>
      <protection locked="0"/>
    </xf>
    <xf numFmtId="44" fontId="28" fillId="23" borderId="57" xfId="0" applyNumberFormat="1" applyFont="1" applyFill="1" applyBorder="1" applyAlignment="1" applyProtection="1">
      <alignment horizontal="right" vertical="center" wrapText="1"/>
      <protection locked="0"/>
    </xf>
    <xf numFmtId="44" fontId="28" fillId="23" borderId="58" xfId="0" applyNumberFormat="1" applyFont="1" applyFill="1" applyBorder="1" applyAlignment="1" applyProtection="1">
      <alignment horizontal="right" vertical="center" wrapText="1"/>
      <protection locked="0"/>
    </xf>
    <xf numFmtId="44" fontId="30" fillId="0" borderId="32" xfId="0" applyNumberFormat="1" applyFont="1" applyFill="1" applyBorder="1" applyAlignment="1" applyProtection="1">
      <alignment horizontal="right" vertical="center" wrapText="1"/>
      <protection locked="0"/>
    </xf>
    <xf numFmtId="44" fontId="30" fillId="0" borderId="59" xfId="0" applyNumberFormat="1" applyFont="1" applyFill="1" applyBorder="1" applyAlignment="1" applyProtection="1">
      <alignment horizontal="right" vertical="center" wrapText="1"/>
      <protection locked="0"/>
    </xf>
    <xf numFmtId="44" fontId="30" fillId="0" borderId="33" xfId="0" applyNumberFormat="1" applyFont="1" applyFill="1" applyBorder="1" applyAlignment="1" applyProtection="1">
      <alignment horizontal="right" vertical="center" wrapText="1"/>
      <protection locked="0"/>
    </xf>
    <xf numFmtId="0" fontId="28" fillId="23" borderId="60" xfId="0" applyFont="1" applyFill="1" applyBorder="1" applyAlignment="1" applyProtection="1">
      <alignment horizontal="right" vertical="center" wrapText="1"/>
      <protection locked="0"/>
    </xf>
    <xf numFmtId="0" fontId="28" fillId="23" borderId="61" xfId="0" applyFont="1" applyFill="1" applyBorder="1" applyAlignment="1" applyProtection="1">
      <alignment horizontal="right" vertical="center" wrapText="1"/>
      <protection locked="0"/>
    </xf>
    <xf numFmtId="0" fontId="28" fillId="23" borderId="62" xfId="0" applyFont="1" applyFill="1" applyBorder="1" applyAlignment="1" applyProtection="1">
      <alignment horizontal="right" vertical="center" wrapText="1"/>
      <protection locked="0"/>
    </xf>
    <xf numFmtId="169" fontId="28" fillId="23" borderId="57" xfId="0" applyNumberFormat="1" applyFont="1" applyFill="1" applyBorder="1" applyAlignment="1" applyProtection="1">
      <alignment horizontal="center" vertical="center"/>
      <protection locked="0"/>
    </xf>
    <xf numFmtId="44" fontId="28" fillId="23" borderId="57" xfId="24" applyNumberFormat="1" applyFont="1" applyFill="1" applyBorder="1" applyAlignment="1" applyProtection="1">
      <alignment horizontal="right" vertical="center"/>
      <protection locked="0"/>
    </xf>
    <xf numFmtId="44" fontId="30" fillId="0" borderId="32" xfId="24" applyNumberFormat="1" applyFont="1" applyFill="1" applyBorder="1" applyAlignment="1" applyProtection="1">
      <alignment horizontal="right" vertical="center"/>
      <protection locked="0"/>
    </xf>
    <xf numFmtId="44" fontId="30" fillId="0" borderId="59" xfId="24" applyNumberFormat="1" applyFont="1" applyFill="1" applyBorder="1" applyAlignment="1" applyProtection="1">
      <alignment horizontal="right" vertical="center"/>
      <protection locked="0"/>
    </xf>
    <xf numFmtId="44" fontId="30" fillId="0" borderId="33" xfId="24" applyNumberFormat="1" applyFont="1" applyFill="1" applyBorder="1" applyAlignment="1" applyProtection="1">
      <alignment horizontal="right" vertical="center"/>
      <protection locked="0"/>
    </xf>
    <xf numFmtId="0" fontId="33" fillId="15" borderId="194" xfId="0" applyFont="1" applyFill="1" applyBorder="1" applyAlignment="1" applyProtection="1">
      <alignment horizontal="right" vertical="center" wrapText="1"/>
    </xf>
    <xf numFmtId="0" fontId="33" fillId="15" borderId="195" xfId="0" applyFont="1" applyFill="1" applyBorder="1" applyAlignment="1" applyProtection="1">
      <alignment horizontal="right" vertical="center" wrapText="1"/>
    </xf>
    <xf numFmtId="0" fontId="33" fillId="15" borderId="196" xfId="0" applyFont="1" applyFill="1" applyBorder="1" applyAlignment="1" applyProtection="1">
      <alignment horizontal="right" vertical="center" wrapText="1"/>
    </xf>
    <xf numFmtId="0" fontId="28" fillId="15" borderId="10" xfId="0" applyFont="1" applyFill="1" applyBorder="1" applyAlignment="1" applyProtection="1">
      <alignment horizontal="left"/>
    </xf>
    <xf numFmtId="0" fontId="28" fillId="15" borderId="0" xfId="0" applyFont="1" applyFill="1" applyBorder="1" applyAlignment="1" applyProtection="1">
      <alignment horizontal="left"/>
    </xf>
    <xf numFmtId="0" fontId="43" fillId="0" borderId="197" xfId="0" applyFont="1" applyFill="1" applyBorder="1" applyAlignment="1" applyProtection="1">
      <alignment horizontal="center" vertical="center"/>
    </xf>
    <xf numFmtId="0" fontId="43" fillId="0" borderId="198" xfId="0" applyFont="1" applyFill="1" applyBorder="1" applyAlignment="1" applyProtection="1">
      <alignment horizontal="center" vertical="center"/>
    </xf>
    <xf numFmtId="0" fontId="43" fillId="0" borderId="193" xfId="0" applyFont="1" applyBorder="1" applyAlignment="1">
      <alignment horizontal="center" vertical="center" wrapText="1"/>
    </xf>
    <xf numFmtId="0" fontId="43" fillId="0" borderId="193" xfId="0" applyFont="1" applyBorder="1" applyAlignment="1">
      <alignment horizontal="center" vertical="center"/>
    </xf>
    <xf numFmtId="0" fontId="34" fillId="26" borderId="1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11" xfId="0" applyFont="1" applyFill="1" applyBorder="1" applyAlignment="1">
      <alignment horizontal="center" vertical="center" wrapText="1"/>
    </xf>
    <xf numFmtId="0" fontId="44" fillId="0" borderId="0" xfId="0" applyFont="1" applyAlignment="1">
      <alignment horizontal="center" vertical="center"/>
    </xf>
    <xf numFmtId="164" fontId="36" fillId="0" borderId="0" xfId="0" applyNumberFormat="1" applyFont="1" applyFill="1" applyAlignment="1">
      <alignment horizontal="center" vertical="center"/>
    </xf>
    <xf numFmtId="0" fontId="28" fillId="15" borderId="34" xfId="0" applyFont="1" applyFill="1" applyBorder="1" applyAlignment="1">
      <alignment horizontal="center" vertical="center"/>
    </xf>
    <xf numFmtId="0" fontId="28" fillId="15" borderId="64" xfId="0" applyFont="1" applyFill="1" applyBorder="1" applyAlignment="1">
      <alignment horizontal="center" vertical="center"/>
    </xf>
    <xf numFmtId="0" fontId="28" fillId="0" borderId="34" xfId="0" applyFont="1" applyBorder="1" applyAlignment="1">
      <alignment horizontal="center" vertical="center"/>
    </xf>
    <xf numFmtId="0" fontId="28" fillId="0" borderId="64" xfId="0" applyFont="1" applyBorder="1" applyAlignment="1">
      <alignment horizontal="center" vertical="center"/>
    </xf>
    <xf numFmtId="0" fontId="33" fillId="26" borderId="65" xfId="0" applyFont="1" applyFill="1" applyBorder="1" applyAlignment="1">
      <alignment horizontal="center" vertical="center" wrapText="1"/>
    </xf>
    <xf numFmtId="0" fontId="28" fillId="0" borderId="42" xfId="0" applyFont="1" applyBorder="1" applyAlignment="1">
      <alignment horizontal="center" vertical="center"/>
    </xf>
    <xf numFmtId="0" fontId="0" fillId="0" borderId="35" xfId="0" applyBorder="1" applyAlignment="1">
      <alignment horizontal="justify" vertical="center" wrapText="1"/>
    </xf>
    <xf numFmtId="0" fontId="0" fillId="0" borderId="31" xfId="0" applyBorder="1" applyAlignment="1">
      <alignment horizontal="justify" vertical="center" wrapText="1"/>
    </xf>
    <xf numFmtId="0" fontId="0" fillId="0" borderId="66" xfId="0" applyBorder="1" applyAlignment="1">
      <alignment horizontal="justify" vertical="center" wrapText="1"/>
    </xf>
    <xf numFmtId="0" fontId="28" fillId="15" borderId="34" xfId="0" applyFont="1" applyFill="1" applyBorder="1" applyAlignment="1">
      <alignment horizontal="center" vertical="center" wrapText="1"/>
    </xf>
    <xf numFmtId="0" fontId="28" fillId="15" borderId="42" xfId="0" applyFont="1" applyFill="1" applyBorder="1" applyAlignment="1">
      <alignment horizontal="center" vertical="center" wrapText="1"/>
    </xf>
    <xf numFmtId="0" fontId="28" fillId="15" borderId="64" xfId="0" applyFont="1" applyFill="1" applyBorder="1" applyAlignment="1">
      <alignment horizontal="center" vertical="center" wrapText="1"/>
    </xf>
    <xf numFmtId="0" fontId="28" fillId="0" borderId="34"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64"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ual" xfId="28" builtinId="5"/>
    <cellStyle name="Porcentual 2" xfId="29"/>
    <cellStyle name="Título de hoja" xfId="30"/>
  </cellStyles>
  <dxfs count="271">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relativeIndent="255"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relativeIndent="0" justifyLastLine="0" shrinkToFit="0" readingOrder="0"/>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indent="0" relativeIndent="0" justifyLastLine="0" shrinkToFit="0" readingOrder="0"/>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dPt>
          <c:dPt>
            <c:idx val="2"/>
            <c:spPr>
              <a:solidFill>
                <a:srgbClr val="009900"/>
              </a:solidFill>
            </c:spPr>
          </c:dPt>
          <c:val>
            <c:numRef>
              <c:f>'S.H-INGRESOS'!$C$67:$C$69</c:f>
              <c:numCache>
                <c:formatCode>#,##0</c:formatCode>
                <c:ptCount val="3"/>
                <c:pt idx="0">
                  <c:v>82800</c:v>
                </c:pt>
                <c:pt idx="1">
                  <c:v>4932900</c:v>
                </c:pt>
                <c:pt idx="2">
                  <c:v>0</c:v>
                </c:pt>
              </c:numCache>
            </c:numRef>
          </c:val>
        </c:ser>
        <c:gapWidth val="18"/>
        <c:overlap val="90"/>
        <c:axId val="118699904"/>
        <c:axId val="118701440"/>
      </c:barChart>
      <c:catAx>
        <c:axId val="118699904"/>
        <c:scaling>
          <c:orientation val="minMax"/>
        </c:scaling>
        <c:axPos val="b"/>
        <c:numFmt formatCode="General" sourceLinked="1"/>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8701440"/>
        <c:crosses val="autoZero"/>
        <c:auto val="1"/>
        <c:lblAlgn val="ctr"/>
        <c:lblOffset val="100"/>
      </c:catAx>
      <c:valAx>
        <c:axId val="118701440"/>
        <c:scaling>
          <c:orientation val="minMax"/>
        </c:scaling>
        <c:delete val="1"/>
        <c:axPos val="l"/>
        <c:majorGridlines/>
        <c:numFmt formatCode="#,##0" sourceLinked="1"/>
        <c:tickLblPos val="nextTo"/>
        <c:crossAx val="118699904"/>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6"/>
  <c:chart>
    <c:view3D>
      <c:rotX val="0"/>
      <c:hPercent val="289"/>
      <c:rotY val="0"/>
      <c:depthPercent val="100"/>
      <c:perspective val="0"/>
    </c:view3D>
    <c:plotArea>
      <c:layout/>
      <c:bar3DChart>
        <c:barDir val="bar"/>
        <c:grouping val="stacked"/>
        <c:ser>
          <c:idx val="0"/>
          <c:order val="0"/>
          <c:dPt>
            <c:idx val="0"/>
            <c:spPr>
              <a:solidFill>
                <a:srgbClr val="C00000"/>
              </a:solidFill>
            </c:spPr>
          </c:dPt>
          <c:dPt>
            <c:idx val="2"/>
            <c:spPr>
              <a:solidFill>
                <a:srgbClr val="009900"/>
              </a:solidFill>
            </c:spPr>
          </c:dPt>
          <c:dPt>
            <c:idx val="3"/>
            <c:spPr>
              <a:solidFill>
                <a:schemeClr val="accent6">
                  <a:lumMod val="75000"/>
                </a:schemeClr>
              </a:solidFill>
            </c:spPr>
          </c:dPt>
          <c:dPt>
            <c:idx val="4"/>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 #,##0_-;_-* "-"_-;_-@_-</c:formatCode>
                <c:ptCount val="6"/>
                <c:pt idx="0">
                  <c:v>4256500</c:v>
                </c:pt>
                <c:pt idx="1">
                  <c:v>0</c:v>
                </c:pt>
                <c:pt idx="2">
                  <c:v>82800</c:v>
                </c:pt>
                <c:pt idx="3">
                  <c:v>298400</c:v>
                </c:pt>
                <c:pt idx="4">
                  <c:v>378000</c:v>
                </c:pt>
                <c:pt idx="5">
                  <c:v>0</c:v>
                </c:pt>
              </c:numCache>
            </c:numRef>
          </c:val>
        </c:ser>
        <c:gapWidth val="23"/>
        <c:shape val="cylinder"/>
        <c:axId val="119411072"/>
        <c:axId val="119412608"/>
        <c:axId val="0"/>
      </c:bar3DChart>
      <c:catAx>
        <c:axId val="119411072"/>
        <c:scaling>
          <c:orientation val="minMax"/>
        </c:scaling>
        <c:axPos val="l"/>
        <c:majorGridlines/>
        <c:numFmt formatCode="General" sourceLinked="1"/>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19412608"/>
        <c:crosses val="autoZero"/>
        <c:auto val="1"/>
        <c:lblAlgn val="ctr"/>
        <c:lblOffset val="100"/>
      </c:catAx>
      <c:valAx>
        <c:axId val="119412608"/>
        <c:scaling>
          <c:orientation val="minMax"/>
        </c:scaling>
        <c:delete val="1"/>
        <c:axPos val="b"/>
        <c:majorGridlines/>
        <c:numFmt formatCode="_-* #,##0_-;\-* #,##0_-;_-* &quot;-&quot;_-;_-@_-" sourceLinked="1"/>
        <c:tickLblPos val="nextTo"/>
        <c:crossAx val="119411072"/>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dPt>
          <c:dPt>
            <c:idx val="2"/>
            <c:spPr>
              <a:solidFill>
                <a:srgbClr val="009900"/>
              </a:solidFill>
            </c:spPr>
          </c:dPt>
          <c:val>
            <c:numRef>
              <c:f>'S.H. EGRESOS'!$C$79:$C$83</c:f>
              <c:numCache>
                <c:formatCode>#,##0</c:formatCode>
                <c:ptCount val="5"/>
                <c:pt idx="0">
                  <c:v>3853476</c:v>
                </c:pt>
                <c:pt idx="1">
                  <c:v>93000</c:v>
                </c:pt>
                <c:pt idx="2">
                  <c:v>0</c:v>
                </c:pt>
                <c:pt idx="3">
                  <c:v>1069224</c:v>
                </c:pt>
                <c:pt idx="4">
                  <c:v>0</c:v>
                </c:pt>
              </c:numCache>
            </c:numRef>
          </c:val>
        </c:ser>
        <c:gapWidth val="18"/>
        <c:overlap val="90"/>
        <c:axId val="119757056"/>
        <c:axId val="119783424"/>
      </c:barChart>
      <c:catAx>
        <c:axId val="119757056"/>
        <c:scaling>
          <c:orientation val="minMax"/>
        </c:scaling>
        <c:axPos val="b"/>
        <c:numFmt formatCode="General" sourceLinked="1"/>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9783424"/>
        <c:crosses val="autoZero"/>
        <c:auto val="1"/>
        <c:lblAlgn val="ctr"/>
        <c:lblOffset val="100"/>
      </c:catAx>
      <c:valAx>
        <c:axId val="119783424"/>
        <c:scaling>
          <c:orientation val="minMax"/>
        </c:scaling>
        <c:delete val="1"/>
        <c:axPos val="l"/>
        <c:majorGridlines/>
        <c:numFmt formatCode="#,##0" sourceLinked="1"/>
        <c:tickLblPos val="nextTo"/>
        <c:crossAx val="119757056"/>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26"/>
  <c:chart>
    <c:view3D>
      <c:rotX val="0"/>
      <c:hPercent val="140"/>
      <c:rotY val="0"/>
      <c:depthPercent val="100"/>
      <c:perspective val="0"/>
    </c:view3D>
    <c:plotArea>
      <c:layout/>
      <c:bar3DChart>
        <c:barDir val="bar"/>
        <c:grouping val="stacked"/>
        <c:ser>
          <c:idx val="0"/>
          <c:order val="0"/>
          <c:dPt>
            <c:idx val="0"/>
            <c:spPr>
              <a:solidFill>
                <a:srgbClr val="C00000"/>
              </a:solidFill>
            </c:spPr>
          </c:dPt>
          <c:dPt>
            <c:idx val="2"/>
            <c:spPr>
              <a:solidFill>
                <a:srgbClr val="009900"/>
              </a:solidFill>
            </c:spPr>
          </c:dPt>
          <c:dPt>
            <c:idx val="3"/>
            <c:spPr>
              <a:solidFill>
                <a:schemeClr val="accent6">
                  <a:lumMod val="75000"/>
                </a:schemeClr>
              </a:solidFill>
            </c:spPr>
          </c:dPt>
          <c:dPt>
            <c:idx val="4"/>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 #,##0_-;_-* "-"_-;_-@_-</c:formatCode>
                <c:ptCount val="5"/>
                <c:pt idx="0">
                  <c:v>4705700</c:v>
                </c:pt>
                <c:pt idx="1">
                  <c:v>0</c:v>
                </c:pt>
                <c:pt idx="2">
                  <c:v>0</c:v>
                </c:pt>
                <c:pt idx="3">
                  <c:v>310000</c:v>
                </c:pt>
                <c:pt idx="4">
                  <c:v>0</c:v>
                </c:pt>
              </c:numCache>
            </c:numRef>
          </c:val>
        </c:ser>
        <c:gapWidth val="23"/>
        <c:shape val="cylinder"/>
        <c:axId val="119554816"/>
        <c:axId val="119556352"/>
        <c:axId val="0"/>
      </c:bar3DChart>
      <c:catAx>
        <c:axId val="119554816"/>
        <c:scaling>
          <c:orientation val="minMax"/>
        </c:scaling>
        <c:axPos val="l"/>
        <c:majorGridlines/>
        <c:numFmt formatCode="General" sourceLinked="1"/>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19556352"/>
        <c:crosses val="autoZero"/>
        <c:auto val="1"/>
        <c:lblAlgn val="ctr"/>
        <c:lblOffset val="100"/>
      </c:catAx>
      <c:valAx>
        <c:axId val="119556352"/>
        <c:scaling>
          <c:orientation val="minMax"/>
        </c:scaling>
        <c:delete val="1"/>
        <c:axPos val="b"/>
        <c:majorGridlines/>
        <c:numFmt formatCode="_-* #,##0_-;\-* #,##0_-;_-* &quot;-&quot;_-;_-@_-" sourceLinked="1"/>
        <c:tickLblPos val="nextTo"/>
        <c:crossAx val="119554816"/>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893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893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993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993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38</xdr:row>
      <xdr:rowOff>55612</xdr:rowOff>
    </xdr:from>
    <xdr:to>
      <xdr:col>12</xdr:col>
      <xdr:colOff>732928</xdr:colOff>
      <xdr:row>42</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65</xdr:row>
      <xdr:rowOff>55612</xdr:rowOff>
    </xdr:from>
    <xdr:to>
      <xdr:col>12</xdr:col>
      <xdr:colOff>732928</xdr:colOff>
      <xdr:row>69</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6"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2.v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Hoja2">
    <tabColor rgb="FFA15517"/>
  </sheetPr>
  <dimension ref="A1:B14"/>
  <sheetViews>
    <sheetView showGridLines="0" showRuler="0" zoomScale="90" zoomScaleNormal="90" workbookViewId="0">
      <selection activeCell="B5" sqref="B5:B14"/>
    </sheetView>
  </sheetViews>
  <sheetFormatPr baseColWidth="10" defaultRowHeight="15"/>
  <cols>
    <col min="1" max="1" width="7.28515625" customWidth="1"/>
    <col min="2" max="2" width="110.85546875" customWidth="1"/>
  </cols>
  <sheetData>
    <row r="1" spans="1:2" ht="23.25" customHeight="1">
      <c r="A1" s="596" t="s">
        <v>1320</v>
      </c>
      <c r="B1" s="597"/>
    </row>
    <row r="2" spans="1:2" ht="18" customHeight="1">
      <c r="A2" s="598"/>
      <c r="B2" s="599"/>
    </row>
    <row r="3" spans="1:2" ht="21" customHeight="1">
      <c r="A3" s="223"/>
      <c r="B3" s="224" t="s">
        <v>1808</v>
      </c>
    </row>
    <row r="4" spans="1:2" ht="21">
      <c r="A4" s="223" t="s">
        <v>0</v>
      </c>
      <c r="B4" s="225" t="s">
        <v>5</v>
      </c>
    </row>
    <row r="5" spans="1:2" ht="33" customHeight="1">
      <c r="A5" s="226">
        <v>1</v>
      </c>
      <c r="B5" s="227" t="s">
        <v>1827</v>
      </c>
    </row>
    <row r="6" spans="1:2" ht="33" customHeight="1">
      <c r="A6" s="226">
        <v>2</v>
      </c>
      <c r="B6" s="227" t="s">
        <v>1828</v>
      </c>
    </row>
    <row r="7" spans="1:2" ht="33" customHeight="1">
      <c r="A7" s="226">
        <v>3</v>
      </c>
      <c r="B7" s="227" t="s">
        <v>1848</v>
      </c>
    </row>
    <row r="8" spans="1:2" ht="33" customHeight="1">
      <c r="A8" s="226">
        <v>4</v>
      </c>
      <c r="B8" s="227" t="s">
        <v>1832</v>
      </c>
    </row>
    <row r="9" spans="1:2" ht="33" customHeight="1">
      <c r="A9" s="226">
        <v>5</v>
      </c>
      <c r="B9" s="227" t="s">
        <v>1833</v>
      </c>
    </row>
    <row r="10" spans="1:2" ht="33" customHeight="1">
      <c r="A10" s="226">
        <v>6</v>
      </c>
      <c r="B10" s="228" t="s">
        <v>1834</v>
      </c>
    </row>
    <row r="11" spans="1:2" ht="33" customHeight="1">
      <c r="A11" s="226">
        <v>7</v>
      </c>
      <c r="B11" s="228" t="s">
        <v>1835</v>
      </c>
    </row>
    <row r="12" spans="1:2" ht="33" customHeight="1">
      <c r="A12" s="226">
        <v>8</v>
      </c>
      <c r="B12" s="228" t="s">
        <v>1828</v>
      </c>
    </row>
    <row r="13" spans="1:2" ht="33" customHeight="1">
      <c r="A13" s="226">
        <v>9</v>
      </c>
      <c r="B13" s="228" t="s">
        <v>1836</v>
      </c>
    </row>
    <row r="14" spans="1:2" ht="33" customHeight="1" thickBot="1">
      <c r="A14" s="229">
        <v>10</v>
      </c>
      <c r="B14" s="230" t="s">
        <v>1837</v>
      </c>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2016&amp;R&amp;10Página &amp;P de &amp;N</oddFooter>
  </headerFooter>
  <legacyDrawing r:id="rId2"/>
</worksheet>
</file>

<file path=xl/worksheets/sheet2.xml><?xml version="1.0" encoding="utf-8"?>
<worksheet xmlns="http://schemas.openxmlformats.org/spreadsheetml/2006/main" xmlns:r="http://schemas.openxmlformats.org/officeDocument/2006/relationships">
  <sheetPr codeName="Hoja3">
    <tabColor rgb="FFA15517"/>
  </sheetPr>
  <dimension ref="B1:C16"/>
  <sheetViews>
    <sheetView showGridLines="0" showRuler="0" topLeftCell="B1" zoomScale="90" zoomScaleNormal="90" workbookViewId="0">
      <selection activeCell="C5" sqref="C5:C15"/>
    </sheetView>
  </sheetViews>
  <sheetFormatPr baseColWidth="10" defaultRowHeight="15"/>
  <cols>
    <col min="1" max="1" width="3.140625" customWidth="1"/>
    <col min="2" max="2" width="7.28515625" customWidth="1"/>
    <col min="3" max="3" width="110.85546875" customWidth="1"/>
  </cols>
  <sheetData>
    <row r="1" spans="2:3" ht="23.25" customHeight="1" thickTop="1">
      <c r="B1" s="600" t="s">
        <v>1650</v>
      </c>
      <c r="C1" s="601"/>
    </row>
    <row r="2" spans="2:3" ht="18" customHeight="1">
      <c r="B2" s="602"/>
      <c r="C2" s="603"/>
    </row>
    <row r="3" spans="2:3" ht="21">
      <c r="B3" s="167"/>
      <c r="C3" s="168" t="str">
        <f>'Objetivos PMD'!$B$3</f>
        <v>Entidad Pública:  SISTEMA DIF JALOSTOTITLAN, Jalisco</v>
      </c>
    </row>
    <row r="4" spans="2:3" ht="21">
      <c r="B4" s="167" t="s">
        <v>0</v>
      </c>
      <c r="C4" s="169" t="s">
        <v>5</v>
      </c>
    </row>
    <row r="5" spans="2:3" ht="34.5" customHeight="1">
      <c r="B5" s="72">
        <v>1</v>
      </c>
      <c r="C5" s="74" t="s">
        <v>1838</v>
      </c>
    </row>
    <row r="6" spans="2:3" ht="51.75" customHeight="1">
      <c r="B6" s="72">
        <v>2</v>
      </c>
      <c r="C6" s="595" t="s">
        <v>1839</v>
      </c>
    </row>
    <row r="7" spans="2:3" ht="49.5" customHeight="1">
      <c r="B7" s="72">
        <v>3</v>
      </c>
      <c r="C7" s="52" t="s">
        <v>1840</v>
      </c>
    </row>
    <row r="8" spans="2:3" ht="26.25" customHeight="1">
      <c r="B8" s="72">
        <v>4</v>
      </c>
      <c r="C8" s="52" t="s">
        <v>1841</v>
      </c>
    </row>
    <row r="9" spans="2:3" ht="34.5" customHeight="1">
      <c r="B9" s="72">
        <v>5</v>
      </c>
      <c r="C9" s="74" t="s">
        <v>1842</v>
      </c>
    </row>
    <row r="10" spans="2:3" ht="27.75" customHeight="1">
      <c r="B10" s="72">
        <v>6</v>
      </c>
      <c r="C10" s="52" t="s">
        <v>1843</v>
      </c>
    </row>
    <row r="11" spans="2:3" ht="24.75" customHeight="1">
      <c r="B11" s="72">
        <v>7</v>
      </c>
      <c r="C11" s="74" t="s">
        <v>1844</v>
      </c>
    </row>
    <row r="12" spans="2:3" ht="34.5" customHeight="1">
      <c r="B12" s="72">
        <v>8</v>
      </c>
      <c r="C12" s="52" t="s">
        <v>1845</v>
      </c>
    </row>
    <row r="13" spans="2:3" ht="24.75" customHeight="1">
      <c r="B13" s="72">
        <v>9</v>
      </c>
      <c r="C13" s="52" t="s">
        <v>1849</v>
      </c>
    </row>
    <row r="14" spans="2:3" ht="27.75" customHeight="1">
      <c r="B14" s="72">
        <v>10</v>
      </c>
      <c r="C14" s="52" t="s">
        <v>1846</v>
      </c>
    </row>
    <row r="15" spans="2:3" ht="28.5" customHeight="1" thickBot="1">
      <c r="B15" s="73">
        <v>11</v>
      </c>
      <c r="C15" s="53" t="s">
        <v>1847</v>
      </c>
    </row>
    <row r="16" spans="2:3" ht="15.75" thickTop="1"/>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2016&amp;R&amp;10Página &amp;P de &amp;N</oddFooter>
  </headerFooter>
  <legacyDrawing r:id="rId2"/>
</worksheet>
</file>

<file path=xl/worksheets/sheet3.xml><?xml version="1.0" encoding="utf-8"?>
<worksheet xmlns="http://schemas.openxmlformats.org/spreadsheetml/2006/main" xmlns:r="http://schemas.openxmlformats.org/officeDocument/2006/relationships">
  <dimension ref="B1:DC14"/>
  <sheetViews>
    <sheetView showGridLines="0" workbookViewId="0">
      <selection activeCell="AM7" sqref="AM7:AS8"/>
    </sheetView>
  </sheetViews>
  <sheetFormatPr baseColWidth="10" defaultRowHeight="15"/>
  <cols>
    <col min="1" max="1" width="1.42578125" customWidth="1"/>
    <col min="2" max="19" width="1.7109375" customWidth="1"/>
    <col min="20" max="20" width="1.42578125" customWidth="1"/>
    <col min="21" max="36" width="1.7109375" customWidth="1"/>
    <col min="37" max="37" width="3" customWidth="1"/>
    <col min="38" max="118" width="1.7109375" customWidth="1"/>
  </cols>
  <sheetData>
    <row r="1" spans="2:107" ht="15" customHeight="1">
      <c r="B1" s="667" t="s">
        <v>1349</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8"/>
      <c r="CK1" s="668"/>
      <c r="CL1" s="668"/>
      <c r="CM1" s="668"/>
      <c r="CN1" s="668"/>
      <c r="CO1" s="668"/>
      <c r="CP1" s="668"/>
      <c r="CQ1" s="668"/>
      <c r="CR1" s="668"/>
      <c r="CS1" s="668"/>
      <c r="CT1" s="668"/>
      <c r="CU1" s="668"/>
      <c r="CV1" s="668"/>
      <c r="CW1" s="668"/>
      <c r="CX1" s="668"/>
      <c r="CY1" s="668"/>
      <c r="CZ1" s="668"/>
      <c r="DA1" s="669"/>
    </row>
    <row r="2" spans="2:107" ht="15" customHeight="1">
      <c r="B2" s="670"/>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1"/>
      <c r="CD2" s="671"/>
      <c r="CE2" s="671"/>
      <c r="CF2" s="671"/>
      <c r="CG2" s="671"/>
      <c r="CH2" s="671"/>
      <c r="CI2" s="671"/>
      <c r="CJ2" s="671"/>
      <c r="CK2" s="671"/>
      <c r="CL2" s="671"/>
      <c r="CM2" s="671"/>
      <c r="CN2" s="671"/>
      <c r="CO2" s="671"/>
      <c r="CP2" s="671"/>
      <c r="CQ2" s="671"/>
      <c r="CR2" s="671"/>
      <c r="CS2" s="671"/>
      <c r="CT2" s="671"/>
      <c r="CU2" s="671"/>
      <c r="CV2" s="671"/>
      <c r="CW2" s="671"/>
      <c r="CX2" s="671"/>
      <c r="CY2" s="671"/>
      <c r="CZ2" s="671"/>
      <c r="DA2" s="672"/>
    </row>
    <row r="3" spans="2:107" ht="15" customHeight="1">
      <c r="B3" s="673" t="str">
        <f>'Objetivos PMD'!B3</f>
        <v>Entidad Pública:  SISTEMA DIF JALOSTOTITLAN, Jalisco</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1"/>
      <c r="DB3" s="172"/>
    </row>
    <row r="4" spans="2:107" s="1" customFormat="1" ht="15" customHeight="1">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row>
    <row r="5" spans="2:107">
      <c r="B5" s="675" t="s">
        <v>1651</v>
      </c>
      <c r="C5" s="675"/>
      <c r="D5" s="675"/>
      <c r="E5" s="675"/>
      <c r="F5" s="675"/>
      <c r="G5" s="675"/>
      <c r="H5" s="675"/>
      <c r="I5" s="675" t="s">
        <v>1652</v>
      </c>
      <c r="J5" s="675"/>
      <c r="K5" s="675"/>
      <c r="L5" s="675"/>
      <c r="M5" s="675"/>
      <c r="N5" s="675"/>
      <c r="O5" s="675"/>
      <c r="P5" s="675"/>
      <c r="Q5" s="675"/>
      <c r="R5" s="675"/>
      <c r="S5" s="675"/>
      <c r="T5" s="675"/>
      <c r="U5" s="676" t="s">
        <v>1653</v>
      </c>
      <c r="V5" s="676"/>
      <c r="W5" s="676"/>
      <c r="X5" s="676"/>
      <c r="Y5" s="676"/>
      <c r="Z5" s="676"/>
      <c r="AA5" s="676"/>
      <c r="AB5" s="676"/>
      <c r="AC5" s="676"/>
      <c r="AD5" s="676"/>
      <c r="AE5" s="676"/>
      <c r="AF5" s="675" t="s">
        <v>1654</v>
      </c>
      <c r="AG5" s="675"/>
      <c r="AH5" s="675"/>
      <c r="AI5" s="675"/>
      <c r="AJ5" s="675"/>
      <c r="AK5" s="675"/>
      <c r="AL5" s="675"/>
      <c r="AM5" s="675" t="s">
        <v>1655</v>
      </c>
      <c r="AN5" s="675"/>
      <c r="AO5" s="675"/>
      <c r="AP5" s="675"/>
      <c r="AQ5" s="675"/>
      <c r="AR5" s="675"/>
      <c r="AS5" s="675"/>
      <c r="AT5" s="675" t="s">
        <v>1656</v>
      </c>
      <c r="AU5" s="675"/>
      <c r="AV5" s="675"/>
      <c r="AW5" s="675"/>
      <c r="AX5" s="675"/>
      <c r="AY5" s="675"/>
      <c r="AZ5" s="661" t="s">
        <v>1657</v>
      </c>
      <c r="BA5" s="661"/>
      <c r="BB5" s="661"/>
      <c r="BC5" s="661"/>
      <c r="BD5" s="661"/>
      <c r="BE5" s="661"/>
      <c r="BF5" s="661"/>
      <c r="BG5" s="661"/>
      <c r="BH5" s="661"/>
      <c r="BI5" s="661"/>
      <c r="BJ5" s="661"/>
      <c r="BK5" s="661"/>
      <c r="BL5" s="661" t="s">
        <v>1352</v>
      </c>
      <c r="BM5" s="661"/>
      <c r="BN5" s="661"/>
      <c r="BO5" s="661"/>
      <c r="BP5" s="661"/>
      <c r="BQ5" s="661"/>
      <c r="BR5" s="661"/>
      <c r="BS5" s="661"/>
      <c r="BT5" s="661"/>
      <c r="BU5" s="661"/>
      <c r="BV5" s="661"/>
      <c r="BW5" s="661"/>
      <c r="BX5" s="661"/>
      <c r="BY5" s="661"/>
      <c r="BZ5" s="661"/>
      <c r="CA5" s="661"/>
      <c r="CB5" s="661"/>
      <c r="CC5" s="661"/>
      <c r="CD5" s="661" t="s">
        <v>1357</v>
      </c>
      <c r="CE5" s="661"/>
      <c r="CF5" s="661"/>
      <c r="CG5" s="661"/>
      <c r="CH5" s="661"/>
      <c r="CI5" s="661"/>
      <c r="CJ5" s="661"/>
      <c r="CK5" s="661"/>
      <c r="CL5" s="661"/>
      <c r="CM5" s="661"/>
      <c r="CN5" s="661"/>
      <c r="CO5" s="661"/>
      <c r="CP5" s="661"/>
      <c r="CQ5" s="661"/>
      <c r="CR5" s="661"/>
      <c r="CS5" s="661"/>
      <c r="CT5" s="661"/>
      <c r="CU5" s="661"/>
      <c r="CV5" s="661"/>
      <c r="CW5" s="661"/>
      <c r="CX5" s="661"/>
      <c r="CY5" s="661"/>
      <c r="CZ5" s="661"/>
      <c r="DA5" s="661"/>
      <c r="DB5" s="661"/>
      <c r="DC5" s="661"/>
    </row>
    <row r="6" spans="2:107">
      <c r="B6" s="675"/>
      <c r="C6" s="675"/>
      <c r="D6" s="675"/>
      <c r="E6" s="675"/>
      <c r="F6" s="675"/>
      <c r="G6" s="675"/>
      <c r="H6" s="675"/>
      <c r="I6" s="675"/>
      <c r="J6" s="675"/>
      <c r="K6" s="675"/>
      <c r="L6" s="675"/>
      <c r="M6" s="675"/>
      <c r="N6" s="675"/>
      <c r="O6" s="675"/>
      <c r="P6" s="675"/>
      <c r="Q6" s="675"/>
      <c r="R6" s="675"/>
      <c r="S6" s="675"/>
      <c r="T6" s="675"/>
      <c r="U6" s="676"/>
      <c r="V6" s="676"/>
      <c r="W6" s="676"/>
      <c r="X6" s="676"/>
      <c r="Y6" s="676"/>
      <c r="Z6" s="676"/>
      <c r="AA6" s="676"/>
      <c r="AB6" s="676"/>
      <c r="AC6" s="676"/>
      <c r="AD6" s="676"/>
      <c r="AE6" s="676"/>
      <c r="AF6" s="675"/>
      <c r="AG6" s="675"/>
      <c r="AH6" s="675"/>
      <c r="AI6" s="675"/>
      <c r="AJ6" s="675"/>
      <c r="AK6" s="675"/>
      <c r="AL6" s="675"/>
      <c r="AM6" s="675"/>
      <c r="AN6" s="675"/>
      <c r="AO6" s="675"/>
      <c r="AP6" s="675"/>
      <c r="AQ6" s="675"/>
      <c r="AR6" s="675"/>
      <c r="AS6" s="675"/>
      <c r="AT6" s="675"/>
      <c r="AU6" s="675"/>
      <c r="AV6" s="675"/>
      <c r="AW6" s="675"/>
      <c r="AX6" s="675"/>
      <c r="AY6" s="675"/>
      <c r="AZ6" s="661" t="s">
        <v>1350</v>
      </c>
      <c r="BA6" s="661"/>
      <c r="BB6" s="661"/>
      <c r="BC6" s="661"/>
      <c r="BD6" s="661"/>
      <c r="BE6" s="661"/>
      <c r="BF6" s="661"/>
      <c r="BG6" s="661"/>
      <c r="BH6" s="661" t="s">
        <v>1351</v>
      </c>
      <c r="BI6" s="661"/>
      <c r="BJ6" s="661"/>
      <c r="BK6" s="661"/>
      <c r="BL6" s="661" t="s">
        <v>1353</v>
      </c>
      <c r="BM6" s="661"/>
      <c r="BN6" s="661"/>
      <c r="BO6" s="661"/>
      <c r="BP6" s="661"/>
      <c r="BQ6" s="661"/>
      <c r="BR6" s="661"/>
      <c r="BS6" s="661"/>
      <c r="BT6" s="661"/>
      <c r="BU6" s="661" t="s">
        <v>1593</v>
      </c>
      <c r="BV6" s="661"/>
      <c r="BW6" s="661"/>
      <c r="BX6" s="661"/>
      <c r="BY6" s="661"/>
      <c r="BZ6" s="661"/>
      <c r="CA6" s="661"/>
      <c r="CB6" s="661"/>
      <c r="CC6" s="661"/>
      <c r="CD6" s="661" t="s">
        <v>1354</v>
      </c>
      <c r="CE6" s="661"/>
      <c r="CF6" s="661"/>
      <c r="CG6" s="661"/>
      <c r="CH6" s="661"/>
      <c r="CI6" s="661"/>
      <c r="CJ6" s="661"/>
      <c r="CK6" s="661"/>
      <c r="CL6" s="661"/>
      <c r="CM6" s="661" t="s">
        <v>1355</v>
      </c>
      <c r="CN6" s="661"/>
      <c r="CO6" s="661"/>
      <c r="CP6" s="661"/>
      <c r="CQ6" s="661"/>
      <c r="CR6" s="661"/>
      <c r="CS6" s="661"/>
      <c r="CT6" s="661"/>
      <c r="CU6" s="661"/>
      <c r="CV6" s="661" t="s">
        <v>1356</v>
      </c>
      <c r="CW6" s="661"/>
      <c r="CX6" s="661"/>
      <c r="CY6" s="661"/>
      <c r="CZ6" s="661"/>
      <c r="DA6" s="661"/>
      <c r="DB6" s="661"/>
      <c r="DC6" s="661"/>
    </row>
    <row r="7" spans="2:107" ht="57.95" customHeight="1">
      <c r="B7" s="647" t="s">
        <v>1358</v>
      </c>
      <c r="C7" s="605"/>
      <c r="D7" s="605"/>
      <c r="E7" s="605"/>
      <c r="F7" s="605"/>
      <c r="G7" s="605"/>
      <c r="H7" s="606"/>
      <c r="I7" s="647"/>
      <c r="J7" s="605"/>
      <c r="K7" s="605"/>
      <c r="L7" s="605"/>
      <c r="M7" s="605"/>
      <c r="N7" s="605"/>
      <c r="O7" s="605"/>
      <c r="P7" s="605"/>
      <c r="Q7" s="605"/>
      <c r="R7" s="605"/>
      <c r="S7" s="605"/>
      <c r="T7" s="606"/>
      <c r="U7" s="647"/>
      <c r="V7" s="662"/>
      <c r="W7" s="662"/>
      <c r="X7" s="662"/>
      <c r="Y7" s="662"/>
      <c r="Z7" s="662"/>
      <c r="AA7" s="662"/>
      <c r="AB7" s="662"/>
      <c r="AC7" s="662"/>
      <c r="AD7" s="662"/>
      <c r="AE7" s="663"/>
      <c r="AF7" s="649"/>
      <c r="AG7" s="623"/>
      <c r="AH7" s="623"/>
      <c r="AI7" s="623"/>
      <c r="AJ7" s="623"/>
      <c r="AK7" s="623"/>
      <c r="AL7" s="624"/>
      <c r="AM7" s="647"/>
      <c r="AN7" s="605"/>
      <c r="AO7" s="605"/>
      <c r="AP7" s="605"/>
      <c r="AQ7" s="605"/>
      <c r="AR7" s="605"/>
      <c r="AS7" s="606"/>
      <c r="AT7" s="647"/>
      <c r="AU7" s="605"/>
      <c r="AV7" s="605"/>
      <c r="AW7" s="605"/>
      <c r="AX7" s="605"/>
      <c r="AY7" s="606"/>
      <c r="AZ7" s="646"/>
      <c r="BA7" s="623"/>
      <c r="BB7" s="623"/>
      <c r="BC7" s="623"/>
      <c r="BD7" s="623"/>
      <c r="BE7" s="623"/>
      <c r="BF7" s="623"/>
      <c r="BG7" s="624"/>
      <c r="BH7" s="655"/>
      <c r="BI7" s="656"/>
      <c r="BJ7" s="656"/>
      <c r="BK7" s="657"/>
      <c r="BL7" s="646"/>
      <c r="BM7" s="623"/>
      <c r="BN7" s="623"/>
      <c r="BO7" s="623"/>
      <c r="BP7" s="623"/>
      <c r="BQ7" s="623"/>
      <c r="BR7" s="623"/>
      <c r="BS7" s="623"/>
      <c r="BT7" s="624"/>
      <c r="BU7" s="646"/>
      <c r="BV7" s="623"/>
      <c r="BW7" s="623"/>
      <c r="BX7" s="623"/>
      <c r="BY7" s="623"/>
      <c r="BZ7" s="623"/>
      <c r="CA7" s="623"/>
      <c r="CB7" s="623"/>
      <c r="CC7" s="624"/>
      <c r="CD7" s="646"/>
      <c r="CE7" s="650"/>
      <c r="CF7" s="650"/>
      <c r="CG7" s="650"/>
      <c r="CH7" s="650"/>
      <c r="CI7" s="650"/>
      <c r="CJ7" s="650"/>
      <c r="CK7" s="650"/>
      <c r="CL7" s="651"/>
      <c r="CM7" s="646"/>
      <c r="CN7" s="650"/>
      <c r="CO7" s="650"/>
      <c r="CP7" s="650"/>
      <c r="CQ7" s="650"/>
      <c r="CR7" s="650"/>
      <c r="CS7" s="650"/>
      <c r="CT7" s="650"/>
      <c r="CU7" s="651"/>
      <c r="CV7" s="646"/>
      <c r="CW7" s="650"/>
      <c r="CX7" s="650"/>
      <c r="CY7" s="650"/>
      <c r="CZ7" s="650"/>
      <c r="DA7" s="650"/>
      <c r="DB7" s="650"/>
      <c r="DC7" s="651"/>
    </row>
    <row r="8" spans="2:107">
      <c r="B8" s="607"/>
      <c r="C8" s="608"/>
      <c r="D8" s="608"/>
      <c r="E8" s="608"/>
      <c r="F8" s="608"/>
      <c r="G8" s="608"/>
      <c r="H8" s="609"/>
      <c r="I8" s="607"/>
      <c r="J8" s="608"/>
      <c r="K8" s="608"/>
      <c r="L8" s="608"/>
      <c r="M8" s="608"/>
      <c r="N8" s="608"/>
      <c r="O8" s="608"/>
      <c r="P8" s="608"/>
      <c r="Q8" s="608"/>
      <c r="R8" s="608"/>
      <c r="S8" s="608"/>
      <c r="T8" s="609"/>
      <c r="U8" s="664"/>
      <c r="V8" s="665"/>
      <c r="W8" s="665"/>
      <c r="X8" s="665"/>
      <c r="Y8" s="665"/>
      <c r="Z8" s="665"/>
      <c r="AA8" s="665"/>
      <c r="AB8" s="665"/>
      <c r="AC8" s="665"/>
      <c r="AD8" s="665"/>
      <c r="AE8" s="666"/>
      <c r="AF8" s="625"/>
      <c r="AG8" s="626"/>
      <c r="AH8" s="626"/>
      <c r="AI8" s="626"/>
      <c r="AJ8" s="626"/>
      <c r="AK8" s="626"/>
      <c r="AL8" s="627"/>
      <c r="AM8" s="607"/>
      <c r="AN8" s="608"/>
      <c r="AO8" s="608"/>
      <c r="AP8" s="608"/>
      <c r="AQ8" s="608"/>
      <c r="AR8" s="608"/>
      <c r="AS8" s="609"/>
      <c r="AT8" s="607"/>
      <c r="AU8" s="608"/>
      <c r="AV8" s="608"/>
      <c r="AW8" s="608"/>
      <c r="AX8" s="608"/>
      <c r="AY8" s="609"/>
      <c r="AZ8" s="625"/>
      <c r="BA8" s="626"/>
      <c r="BB8" s="626"/>
      <c r="BC8" s="626"/>
      <c r="BD8" s="626"/>
      <c r="BE8" s="626"/>
      <c r="BF8" s="626"/>
      <c r="BG8" s="627"/>
      <c r="BH8" s="658"/>
      <c r="BI8" s="659"/>
      <c r="BJ8" s="659"/>
      <c r="BK8" s="660"/>
      <c r="BL8" s="625"/>
      <c r="BM8" s="626"/>
      <c r="BN8" s="626"/>
      <c r="BO8" s="626"/>
      <c r="BP8" s="626"/>
      <c r="BQ8" s="626"/>
      <c r="BR8" s="626"/>
      <c r="BS8" s="626"/>
      <c r="BT8" s="627"/>
      <c r="BU8" s="625"/>
      <c r="BV8" s="626"/>
      <c r="BW8" s="626"/>
      <c r="BX8" s="626"/>
      <c r="BY8" s="626"/>
      <c r="BZ8" s="626"/>
      <c r="CA8" s="626"/>
      <c r="CB8" s="626"/>
      <c r="CC8" s="627"/>
      <c r="CD8" s="652"/>
      <c r="CE8" s="653"/>
      <c r="CF8" s="653"/>
      <c r="CG8" s="653"/>
      <c r="CH8" s="653"/>
      <c r="CI8" s="653"/>
      <c r="CJ8" s="653"/>
      <c r="CK8" s="653"/>
      <c r="CL8" s="654"/>
      <c r="CM8" s="652"/>
      <c r="CN8" s="653"/>
      <c r="CO8" s="653"/>
      <c r="CP8" s="653"/>
      <c r="CQ8" s="653"/>
      <c r="CR8" s="653"/>
      <c r="CS8" s="653"/>
      <c r="CT8" s="653"/>
      <c r="CU8" s="654"/>
      <c r="CV8" s="652"/>
      <c r="CW8" s="653"/>
      <c r="CX8" s="653"/>
      <c r="CY8" s="653"/>
      <c r="CZ8" s="653"/>
      <c r="DA8" s="653"/>
      <c r="DB8" s="653"/>
      <c r="DC8" s="654"/>
    </row>
    <row r="9" spans="2:107" ht="57.95" customHeight="1">
      <c r="B9" s="604" t="s">
        <v>1359</v>
      </c>
      <c r="C9" s="605"/>
      <c r="D9" s="605"/>
      <c r="E9" s="605"/>
      <c r="F9" s="605"/>
      <c r="G9" s="605"/>
      <c r="H9" s="606"/>
      <c r="I9" s="647"/>
      <c r="J9" s="605"/>
      <c r="K9" s="605"/>
      <c r="L9" s="605"/>
      <c r="M9" s="605"/>
      <c r="N9" s="605"/>
      <c r="O9" s="605"/>
      <c r="P9" s="605"/>
      <c r="Q9" s="605"/>
      <c r="R9" s="605"/>
      <c r="S9" s="605"/>
      <c r="T9" s="606"/>
      <c r="U9" s="648"/>
      <c r="V9" s="629"/>
      <c r="W9" s="629"/>
      <c r="X9" s="629"/>
      <c r="Y9" s="629"/>
      <c r="Z9" s="629"/>
      <c r="AA9" s="629"/>
      <c r="AB9" s="629"/>
      <c r="AC9" s="629"/>
      <c r="AD9" s="629"/>
      <c r="AE9" s="630"/>
      <c r="AF9" s="649"/>
      <c r="AG9" s="623"/>
      <c r="AH9" s="623"/>
      <c r="AI9" s="623"/>
      <c r="AJ9" s="623"/>
      <c r="AK9" s="623"/>
      <c r="AL9" s="624"/>
      <c r="AM9" s="647"/>
      <c r="AN9" s="605"/>
      <c r="AO9" s="605"/>
      <c r="AP9" s="605"/>
      <c r="AQ9" s="605"/>
      <c r="AR9" s="605"/>
      <c r="AS9" s="606"/>
      <c r="AT9" s="647"/>
      <c r="AU9" s="605"/>
      <c r="AV9" s="605"/>
      <c r="AW9" s="605"/>
      <c r="AX9" s="605"/>
      <c r="AY9" s="606"/>
      <c r="AZ9" s="646"/>
      <c r="BA9" s="623"/>
      <c r="BB9" s="623"/>
      <c r="BC9" s="623"/>
      <c r="BD9" s="623"/>
      <c r="BE9" s="623"/>
      <c r="BF9" s="623"/>
      <c r="BG9" s="624"/>
      <c r="BH9" s="655"/>
      <c r="BI9" s="656"/>
      <c r="BJ9" s="656"/>
      <c r="BK9" s="657"/>
      <c r="BL9" s="646"/>
      <c r="BM9" s="623"/>
      <c r="BN9" s="623"/>
      <c r="BO9" s="623"/>
      <c r="BP9" s="623"/>
      <c r="BQ9" s="623"/>
      <c r="BR9" s="623"/>
      <c r="BS9" s="623"/>
      <c r="BT9" s="624"/>
      <c r="BU9" s="646"/>
      <c r="BV9" s="623"/>
      <c r="BW9" s="623"/>
      <c r="BX9" s="623"/>
      <c r="BY9" s="623"/>
      <c r="BZ9" s="623"/>
      <c r="CA9" s="623"/>
      <c r="CB9" s="623"/>
      <c r="CC9" s="624"/>
      <c r="CD9" s="646"/>
      <c r="CE9" s="650"/>
      <c r="CF9" s="650"/>
      <c r="CG9" s="650"/>
      <c r="CH9" s="650"/>
      <c r="CI9" s="650"/>
      <c r="CJ9" s="650"/>
      <c r="CK9" s="650"/>
      <c r="CL9" s="651"/>
      <c r="CM9" s="646"/>
      <c r="CN9" s="623"/>
      <c r="CO9" s="623"/>
      <c r="CP9" s="623"/>
      <c r="CQ9" s="623"/>
      <c r="CR9" s="623"/>
      <c r="CS9" s="623"/>
      <c r="CT9" s="623"/>
      <c r="CU9" s="624"/>
      <c r="CV9" s="646"/>
      <c r="CW9" s="623"/>
      <c r="CX9" s="623"/>
      <c r="CY9" s="623"/>
      <c r="CZ9" s="623"/>
      <c r="DA9" s="623"/>
      <c r="DB9" s="623"/>
      <c r="DC9" s="624"/>
    </row>
    <row r="10" spans="2:107">
      <c r="B10" s="607"/>
      <c r="C10" s="608"/>
      <c r="D10" s="608"/>
      <c r="E10" s="608"/>
      <c r="F10" s="608"/>
      <c r="G10" s="608"/>
      <c r="H10" s="609"/>
      <c r="I10" s="607"/>
      <c r="J10" s="608"/>
      <c r="K10" s="608"/>
      <c r="L10" s="608"/>
      <c r="M10" s="608"/>
      <c r="N10" s="608"/>
      <c r="O10" s="608"/>
      <c r="P10" s="608"/>
      <c r="Q10" s="608"/>
      <c r="R10" s="608"/>
      <c r="S10" s="608"/>
      <c r="T10" s="609"/>
      <c r="U10" s="631"/>
      <c r="V10" s="632"/>
      <c r="W10" s="632"/>
      <c r="X10" s="632"/>
      <c r="Y10" s="632"/>
      <c r="Z10" s="632"/>
      <c r="AA10" s="632"/>
      <c r="AB10" s="632"/>
      <c r="AC10" s="632"/>
      <c r="AD10" s="632"/>
      <c r="AE10" s="633"/>
      <c r="AF10" s="625"/>
      <c r="AG10" s="626"/>
      <c r="AH10" s="626"/>
      <c r="AI10" s="626"/>
      <c r="AJ10" s="626"/>
      <c r="AK10" s="626"/>
      <c r="AL10" s="627"/>
      <c r="AM10" s="607"/>
      <c r="AN10" s="608"/>
      <c r="AO10" s="608"/>
      <c r="AP10" s="608"/>
      <c r="AQ10" s="608"/>
      <c r="AR10" s="608"/>
      <c r="AS10" s="609"/>
      <c r="AT10" s="607"/>
      <c r="AU10" s="608"/>
      <c r="AV10" s="608"/>
      <c r="AW10" s="608"/>
      <c r="AX10" s="608"/>
      <c r="AY10" s="609"/>
      <c r="AZ10" s="625"/>
      <c r="BA10" s="626"/>
      <c r="BB10" s="626"/>
      <c r="BC10" s="626"/>
      <c r="BD10" s="626"/>
      <c r="BE10" s="626"/>
      <c r="BF10" s="626"/>
      <c r="BG10" s="627"/>
      <c r="BH10" s="658"/>
      <c r="BI10" s="659"/>
      <c r="BJ10" s="659"/>
      <c r="BK10" s="660"/>
      <c r="BL10" s="625"/>
      <c r="BM10" s="626"/>
      <c r="BN10" s="626"/>
      <c r="BO10" s="626"/>
      <c r="BP10" s="626"/>
      <c r="BQ10" s="626"/>
      <c r="BR10" s="626"/>
      <c r="BS10" s="626"/>
      <c r="BT10" s="627"/>
      <c r="BU10" s="625"/>
      <c r="BV10" s="626"/>
      <c r="BW10" s="626"/>
      <c r="BX10" s="626"/>
      <c r="BY10" s="626"/>
      <c r="BZ10" s="626"/>
      <c r="CA10" s="626"/>
      <c r="CB10" s="626"/>
      <c r="CC10" s="627"/>
      <c r="CD10" s="652"/>
      <c r="CE10" s="653"/>
      <c r="CF10" s="653"/>
      <c r="CG10" s="653"/>
      <c r="CH10" s="653"/>
      <c r="CI10" s="653"/>
      <c r="CJ10" s="653"/>
      <c r="CK10" s="653"/>
      <c r="CL10" s="654"/>
      <c r="CM10" s="625"/>
      <c r="CN10" s="626"/>
      <c r="CO10" s="626"/>
      <c r="CP10" s="626"/>
      <c r="CQ10" s="626"/>
      <c r="CR10" s="626"/>
      <c r="CS10" s="626"/>
      <c r="CT10" s="626"/>
      <c r="CU10" s="627"/>
      <c r="CV10" s="625"/>
      <c r="CW10" s="626"/>
      <c r="CX10" s="626"/>
      <c r="CY10" s="626"/>
      <c r="CZ10" s="626"/>
      <c r="DA10" s="626"/>
      <c r="DB10" s="626"/>
      <c r="DC10" s="627"/>
    </row>
    <row r="11" spans="2:107" ht="57.95" customHeight="1">
      <c r="B11" s="604" t="s">
        <v>1591</v>
      </c>
      <c r="C11" s="605"/>
      <c r="D11" s="605"/>
      <c r="E11" s="605"/>
      <c r="F11" s="605"/>
      <c r="G11" s="605"/>
      <c r="H11" s="606"/>
      <c r="I11" s="610"/>
      <c r="J11" s="611"/>
      <c r="K11" s="611"/>
      <c r="L11" s="611"/>
      <c r="M11" s="611"/>
      <c r="N11" s="611"/>
      <c r="O11" s="611"/>
      <c r="P11" s="611"/>
      <c r="Q11" s="611"/>
      <c r="R11" s="611"/>
      <c r="S11" s="611"/>
      <c r="T11" s="612"/>
      <c r="U11" s="616"/>
      <c r="V11" s="617"/>
      <c r="W11" s="617"/>
      <c r="X11" s="617"/>
      <c r="Y11" s="617"/>
      <c r="Z11" s="617"/>
      <c r="AA11" s="617"/>
      <c r="AB11" s="617"/>
      <c r="AC11" s="617"/>
      <c r="AD11" s="617"/>
      <c r="AE11" s="618"/>
      <c r="AF11" s="622"/>
      <c r="AG11" s="623"/>
      <c r="AH11" s="623"/>
      <c r="AI11" s="623"/>
      <c r="AJ11" s="623"/>
      <c r="AK11" s="623"/>
      <c r="AL11" s="624"/>
      <c r="AM11" s="628"/>
      <c r="AN11" s="629"/>
      <c r="AO11" s="629"/>
      <c r="AP11" s="629"/>
      <c r="AQ11" s="629"/>
      <c r="AR11" s="629"/>
      <c r="AS11" s="630"/>
      <c r="AT11" s="634"/>
      <c r="AU11" s="635"/>
      <c r="AV11" s="635"/>
      <c r="AW11" s="635"/>
      <c r="AX11" s="635"/>
      <c r="AY11" s="636"/>
      <c r="AZ11" s="622"/>
      <c r="BA11" s="623"/>
      <c r="BB11" s="623"/>
      <c r="BC11" s="623"/>
      <c r="BD11" s="623"/>
      <c r="BE11" s="623"/>
      <c r="BF11" s="623"/>
      <c r="BG11" s="624"/>
      <c r="BH11" s="640"/>
      <c r="BI11" s="641"/>
      <c r="BJ11" s="641"/>
      <c r="BK11" s="642"/>
      <c r="BL11" s="622"/>
      <c r="BM11" s="623"/>
      <c r="BN11" s="623"/>
      <c r="BO11" s="623"/>
      <c r="BP11" s="623"/>
      <c r="BQ11" s="623"/>
      <c r="BR11" s="623"/>
      <c r="BS11" s="623"/>
      <c r="BT11" s="624"/>
      <c r="BU11" s="622"/>
      <c r="BV11" s="623"/>
      <c r="BW11" s="623"/>
      <c r="BX11" s="623"/>
      <c r="BY11" s="623"/>
      <c r="BZ11" s="623"/>
      <c r="CA11" s="623"/>
      <c r="CB11" s="623"/>
      <c r="CC11" s="624"/>
      <c r="CD11" s="622"/>
      <c r="CE11" s="623"/>
      <c r="CF11" s="623"/>
      <c r="CG11" s="623"/>
      <c r="CH11" s="623"/>
      <c r="CI11" s="623"/>
      <c r="CJ11" s="623"/>
      <c r="CK11" s="623"/>
      <c r="CL11" s="624"/>
      <c r="CM11" s="622"/>
      <c r="CN11" s="623"/>
      <c r="CO11" s="623"/>
      <c r="CP11" s="623"/>
      <c r="CQ11" s="623"/>
      <c r="CR11" s="623"/>
      <c r="CS11" s="623"/>
      <c r="CT11" s="623"/>
      <c r="CU11" s="624"/>
      <c r="CV11" s="622"/>
      <c r="CW11" s="623"/>
      <c r="CX11" s="623"/>
      <c r="CY11" s="623"/>
      <c r="CZ11" s="623"/>
      <c r="DA11" s="623"/>
      <c r="DB11" s="623"/>
      <c r="DC11" s="624"/>
    </row>
    <row r="12" spans="2:107">
      <c r="B12" s="607"/>
      <c r="C12" s="608"/>
      <c r="D12" s="608"/>
      <c r="E12" s="608"/>
      <c r="F12" s="608"/>
      <c r="G12" s="608"/>
      <c r="H12" s="609"/>
      <c r="I12" s="613"/>
      <c r="J12" s="614"/>
      <c r="K12" s="614"/>
      <c r="L12" s="614"/>
      <c r="M12" s="614"/>
      <c r="N12" s="614"/>
      <c r="O12" s="614"/>
      <c r="P12" s="614"/>
      <c r="Q12" s="614"/>
      <c r="R12" s="614"/>
      <c r="S12" s="614"/>
      <c r="T12" s="615"/>
      <c r="U12" s="619"/>
      <c r="V12" s="620"/>
      <c r="W12" s="620"/>
      <c r="X12" s="620"/>
      <c r="Y12" s="620"/>
      <c r="Z12" s="620"/>
      <c r="AA12" s="620"/>
      <c r="AB12" s="620"/>
      <c r="AC12" s="620"/>
      <c r="AD12" s="620"/>
      <c r="AE12" s="621"/>
      <c r="AF12" s="625"/>
      <c r="AG12" s="626"/>
      <c r="AH12" s="626"/>
      <c r="AI12" s="626"/>
      <c r="AJ12" s="626"/>
      <c r="AK12" s="626"/>
      <c r="AL12" s="627"/>
      <c r="AM12" s="631"/>
      <c r="AN12" s="632"/>
      <c r="AO12" s="632"/>
      <c r="AP12" s="632"/>
      <c r="AQ12" s="632"/>
      <c r="AR12" s="632"/>
      <c r="AS12" s="633"/>
      <c r="AT12" s="637"/>
      <c r="AU12" s="638"/>
      <c r="AV12" s="638"/>
      <c r="AW12" s="638"/>
      <c r="AX12" s="638"/>
      <c r="AY12" s="639"/>
      <c r="AZ12" s="625"/>
      <c r="BA12" s="626"/>
      <c r="BB12" s="626"/>
      <c r="BC12" s="626"/>
      <c r="BD12" s="626"/>
      <c r="BE12" s="626"/>
      <c r="BF12" s="626"/>
      <c r="BG12" s="627"/>
      <c r="BH12" s="643"/>
      <c r="BI12" s="644"/>
      <c r="BJ12" s="644"/>
      <c r="BK12" s="645"/>
      <c r="BL12" s="625"/>
      <c r="BM12" s="626"/>
      <c r="BN12" s="626"/>
      <c r="BO12" s="626"/>
      <c r="BP12" s="626"/>
      <c r="BQ12" s="626"/>
      <c r="BR12" s="626"/>
      <c r="BS12" s="626"/>
      <c r="BT12" s="627"/>
      <c r="BU12" s="625"/>
      <c r="BV12" s="626"/>
      <c r="BW12" s="626"/>
      <c r="BX12" s="626"/>
      <c r="BY12" s="626"/>
      <c r="BZ12" s="626"/>
      <c r="CA12" s="626"/>
      <c r="CB12" s="626"/>
      <c r="CC12" s="627"/>
      <c r="CD12" s="625"/>
      <c r="CE12" s="626"/>
      <c r="CF12" s="626"/>
      <c r="CG12" s="626"/>
      <c r="CH12" s="626"/>
      <c r="CI12" s="626"/>
      <c r="CJ12" s="626"/>
      <c r="CK12" s="626"/>
      <c r="CL12" s="627"/>
      <c r="CM12" s="625"/>
      <c r="CN12" s="626"/>
      <c r="CO12" s="626"/>
      <c r="CP12" s="626"/>
      <c r="CQ12" s="626"/>
      <c r="CR12" s="626"/>
      <c r="CS12" s="626"/>
      <c r="CT12" s="626"/>
      <c r="CU12" s="627"/>
      <c r="CV12" s="625"/>
      <c r="CW12" s="626"/>
      <c r="CX12" s="626"/>
      <c r="CY12" s="626"/>
      <c r="CZ12" s="626"/>
      <c r="DA12" s="626"/>
      <c r="DB12" s="626"/>
      <c r="DC12" s="627"/>
    </row>
    <row r="13" spans="2:107" ht="57.95" customHeight="1">
      <c r="B13" s="604" t="s">
        <v>1592</v>
      </c>
      <c r="C13" s="605"/>
      <c r="D13" s="605"/>
      <c r="E13" s="605"/>
      <c r="F13" s="605"/>
      <c r="G13" s="605"/>
      <c r="H13" s="606"/>
      <c r="I13" s="610"/>
      <c r="J13" s="611"/>
      <c r="K13" s="611"/>
      <c r="L13" s="611"/>
      <c r="M13" s="611"/>
      <c r="N13" s="611"/>
      <c r="O13" s="611"/>
      <c r="P13" s="611"/>
      <c r="Q13" s="611"/>
      <c r="R13" s="611"/>
      <c r="S13" s="611"/>
      <c r="T13" s="612"/>
      <c r="U13" s="616"/>
      <c r="V13" s="617"/>
      <c r="W13" s="617"/>
      <c r="X13" s="617"/>
      <c r="Y13" s="617"/>
      <c r="Z13" s="617"/>
      <c r="AA13" s="617"/>
      <c r="AB13" s="617"/>
      <c r="AC13" s="617"/>
      <c r="AD13" s="617"/>
      <c r="AE13" s="618"/>
      <c r="AF13" s="622"/>
      <c r="AG13" s="623"/>
      <c r="AH13" s="623"/>
      <c r="AI13" s="623"/>
      <c r="AJ13" s="623"/>
      <c r="AK13" s="623"/>
      <c r="AL13" s="624"/>
      <c r="AM13" s="628"/>
      <c r="AN13" s="629"/>
      <c r="AO13" s="629"/>
      <c r="AP13" s="629"/>
      <c r="AQ13" s="629"/>
      <c r="AR13" s="629"/>
      <c r="AS13" s="630"/>
      <c r="AT13" s="634"/>
      <c r="AU13" s="635"/>
      <c r="AV13" s="635"/>
      <c r="AW13" s="635"/>
      <c r="AX13" s="635"/>
      <c r="AY13" s="636"/>
      <c r="AZ13" s="622"/>
      <c r="BA13" s="623"/>
      <c r="BB13" s="623"/>
      <c r="BC13" s="623"/>
      <c r="BD13" s="623"/>
      <c r="BE13" s="623"/>
      <c r="BF13" s="623"/>
      <c r="BG13" s="624"/>
      <c r="BH13" s="640"/>
      <c r="BI13" s="641"/>
      <c r="BJ13" s="641"/>
      <c r="BK13" s="642"/>
      <c r="BL13" s="622"/>
      <c r="BM13" s="623"/>
      <c r="BN13" s="623"/>
      <c r="BO13" s="623"/>
      <c r="BP13" s="623"/>
      <c r="BQ13" s="623"/>
      <c r="BR13" s="623"/>
      <c r="BS13" s="623"/>
      <c r="BT13" s="624"/>
      <c r="BU13" s="622"/>
      <c r="BV13" s="623"/>
      <c r="BW13" s="623"/>
      <c r="BX13" s="623"/>
      <c r="BY13" s="623"/>
      <c r="BZ13" s="623"/>
      <c r="CA13" s="623"/>
      <c r="CB13" s="623"/>
      <c r="CC13" s="624"/>
      <c r="CD13" s="622"/>
      <c r="CE13" s="623"/>
      <c r="CF13" s="623"/>
      <c r="CG13" s="623"/>
      <c r="CH13" s="623"/>
      <c r="CI13" s="623"/>
      <c r="CJ13" s="623"/>
      <c r="CK13" s="623"/>
      <c r="CL13" s="624"/>
      <c r="CM13" s="622"/>
      <c r="CN13" s="623"/>
      <c r="CO13" s="623"/>
      <c r="CP13" s="623"/>
      <c r="CQ13" s="623"/>
      <c r="CR13" s="623"/>
      <c r="CS13" s="623"/>
      <c r="CT13" s="623"/>
      <c r="CU13" s="624"/>
      <c r="CV13" s="622"/>
      <c r="CW13" s="623"/>
      <c r="CX13" s="623"/>
      <c r="CY13" s="623"/>
      <c r="CZ13" s="623"/>
      <c r="DA13" s="623"/>
      <c r="DB13" s="623"/>
      <c r="DC13" s="624"/>
    </row>
    <row r="14" spans="2:107">
      <c r="B14" s="607"/>
      <c r="C14" s="608"/>
      <c r="D14" s="608"/>
      <c r="E14" s="608"/>
      <c r="F14" s="608"/>
      <c r="G14" s="608"/>
      <c r="H14" s="609"/>
      <c r="I14" s="613"/>
      <c r="J14" s="614"/>
      <c r="K14" s="614"/>
      <c r="L14" s="614"/>
      <c r="M14" s="614"/>
      <c r="N14" s="614"/>
      <c r="O14" s="614"/>
      <c r="P14" s="614"/>
      <c r="Q14" s="614"/>
      <c r="R14" s="614"/>
      <c r="S14" s="614"/>
      <c r="T14" s="615"/>
      <c r="U14" s="619"/>
      <c r="V14" s="620"/>
      <c r="W14" s="620"/>
      <c r="X14" s="620"/>
      <c r="Y14" s="620"/>
      <c r="Z14" s="620"/>
      <c r="AA14" s="620"/>
      <c r="AB14" s="620"/>
      <c r="AC14" s="620"/>
      <c r="AD14" s="620"/>
      <c r="AE14" s="621"/>
      <c r="AF14" s="625"/>
      <c r="AG14" s="626"/>
      <c r="AH14" s="626"/>
      <c r="AI14" s="626"/>
      <c r="AJ14" s="626"/>
      <c r="AK14" s="626"/>
      <c r="AL14" s="627"/>
      <c r="AM14" s="631"/>
      <c r="AN14" s="632"/>
      <c r="AO14" s="632"/>
      <c r="AP14" s="632"/>
      <c r="AQ14" s="632"/>
      <c r="AR14" s="632"/>
      <c r="AS14" s="633"/>
      <c r="AT14" s="637"/>
      <c r="AU14" s="638"/>
      <c r="AV14" s="638"/>
      <c r="AW14" s="638"/>
      <c r="AX14" s="638"/>
      <c r="AY14" s="639"/>
      <c r="AZ14" s="625"/>
      <c r="BA14" s="626"/>
      <c r="BB14" s="626"/>
      <c r="BC14" s="626"/>
      <c r="BD14" s="626"/>
      <c r="BE14" s="626"/>
      <c r="BF14" s="626"/>
      <c r="BG14" s="627"/>
      <c r="BH14" s="643"/>
      <c r="BI14" s="644"/>
      <c r="BJ14" s="644"/>
      <c r="BK14" s="645"/>
      <c r="BL14" s="625"/>
      <c r="BM14" s="626"/>
      <c r="BN14" s="626"/>
      <c r="BO14" s="626"/>
      <c r="BP14" s="626"/>
      <c r="BQ14" s="626"/>
      <c r="BR14" s="626"/>
      <c r="BS14" s="626"/>
      <c r="BT14" s="627"/>
      <c r="BU14" s="625"/>
      <c r="BV14" s="626"/>
      <c r="BW14" s="626"/>
      <c r="BX14" s="626"/>
      <c r="BY14" s="626"/>
      <c r="BZ14" s="626"/>
      <c r="CA14" s="626"/>
      <c r="CB14" s="626"/>
      <c r="CC14" s="627"/>
      <c r="CD14" s="625"/>
      <c r="CE14" s="626"/>
      <c r="CF14" s="626"/>
      <c r="CG14" s="626"/>
      <c r="CH14" s="626"/>
      <c r="CI14" s="626"/>
      <c r="CJ14" s="626"/>
      <c r="CK14" s="626"/>
      <c r="CL14" s="627"/>
      <c r="CM14" s="625"/>
      <c r="CN14" s="626"/>
      <c r="CO14" s="626"/>
      <c r="CP14" s="626"/>
      <c r="CQ14" s="626"/>
      <c r="CR14" s="626"/>
      <c r="CS14" s="626"/>
      <c r="CT14" s="626"/>
      <c r="CU14" s="627"/>
      <c r="CV14" s="625"/>
      <c r="CW14" s="626"/>
      <c r="CX14" s="626"/>
      <c r="CY14" s="626"/>
      <c r="CZ14" s="626"/>
      <c r="DA14" s="626"/>
      <c r="DB14" s="626"/>
      <c r="DC14" s="627"/>
    </row>
  </sheetData>
  <mergeCells count="70">
    <mergeCell ref="B1:DA2"/>
    <mergeCell ref="B3:CC3"/>
    <mergeCell ref="B5:H6"/>
    <mergeCell ref="I5:T6"/>
    <mergeCell ref="U5:AE6"/>
    <mergeCell ref="AF5:AL6"/>
    <mergeCell ref="AM5:AS6"/>
    <mergeCell ref="AT5:AY6"/>
    <mergeCell ref="AZ5:BK5"/>
    <mergeCell ref="BL5:CC5"/>
    <mergeCell ref="CD5:DC5"/>
    <mergeCell ref="AZ6:BG6"/>
    <mergeCell ref="BH6:BK6"/>
    <mergeCell ref="BL6:BT6"/>
    <mergeCell ref="BU6:CC6"/>
    <mergeCell ref="CD6:CL6"/>
    <mergeCell ref="CM6:CU6"/>
    <mergeCell ref="CV6:DC6"/>
    <mergeCell ref="B7:H8"/>
    <mergeCell ref="I7:T8"/>
    <mergeCell ref="U7:AE8"/>
    <mergeCell ref="AF7:AL8"/>
    <mergeCell ref="AM7:AS8"/>
    <mergeCell ref="AT7:AY8"/>
    <mergeCell ref="AZ7:BG8"/>
    <mergeCell ref="BH7:BK8"/>
    <mergeCell ref="BL7:BT8"/>
    <mergeCell ref="BU7:CC8"/>
    <mergeCell ref="CD7:CL8"/>
    <mergeCell ref="CM7:CU8"/>
    <mergeCell ref="CV7:DC8"/>
    <mergeCell ref="CV9:DC10"/>
    <mergeCell ref="B9:H10"/>
    <mergeCell ref="I9:T10"/>
    <mergeCell ref="U9:AE10"/>
    <mergeCell ref="AF9:AL10"/>
    <mergeCell ref="AM9:AS10"/>
    <mergeCell ref="BU9:CC10"/>
    <mergeCell ref="CD9:CL10"/>
    <mergeCell ref="CM9:CU10"/>
    <mergeCell ref="AT9:AY10"/>
    <mergeCell ref="AZ9:BG10"/>
    <mergeCell ref="BH9:BK10"/>
    <mergeCell ref="BL9:BT10"/>
    <mergeCell ref="B11:H12"/>
    <mergeCell ref="I11:T12"/>
    <mergeCell ref="U11:AE12"/>
    <mergeCell ref="AF11:AL12"/>
    <mergeCell ref="AM11:AS12"/>
    <mergeCell ref="AT13:AY14"/>
    <mergeCell ref="AZ13:BG14"/>
    <mergeCell ref="BH13:BK14"/>
    <mergeCell ref="BL13:BT14"/>
    <mergeCell ref="AZ11:BG12"/>
    <mergeCell ref="BH11:BK12"/>
    <mergeCell ref="BL11:BT12"/>
    <mergeCell ref="AT11:AY12"/>
    <mergeCell ref="BU13:CC14"/>
    <mergeCell ref="CD13:CL14"/>
    <mergeCell ref="CM13:CU14"/>
    <mergeCell ref="CV13:DC14"/>
    <mergeCell ref="CV11:DC12"/>
    <mergeCell ref="BU11:CC12"/>
    <mergeCell ref="CD11:CL12"/>
    <mergeCell ref="CM11:CU12"/>
    <mergeCell ref="B13:H14"/>
    <mergeCell ref="I13:T14"/>
    <mergeCell ref="U13:AE14"/>
    <mergeCell ref="AF13:AL14"/>
    <mergeCell ref="AM13:AS14"/>
  </mergeCells>
  <pageMargins left="0.43307086614173229" right="0.31496062992125984" top="0.74803149606299213" bottom="0.74803149606299213" header="0.31496062992125984" footer="0.31496062992125984"/>
  <pageSetup scale="70" orientation="landscape" r:id="rId1"/>
  <headerFooter>
    <oddFooter>&amp;L&amp;"-,Cursiva"&amp;10Ejercicio Fiscal 2016&amp;R&amp;10Página &amp;P de &amp;N</oddFooter>
  </headerFooter>
  <legacyDrawing r:id="rId2"/>
</worksheet>
</file>

<file path=xl/worksheets/sheet4.xml><?xml version="1.0" encoding="utf-8"?>
<worksheet xmlns="http://schemas.openxmlformats.org/spreadsheetml/2006/main" xmlns:r="http://schemas.openxmlformats.org/officeDocument/2006/relationships">
  <sheetPr>
    <tabColor rgb="FFA15517"/>
  </sheetPr>
  <dimension ref="A1:CD35"/>
  <sheetViews>
    <sheetView showGridLines="0" showRuler="0" topLeftCell="A16" zoomScalePageLayoutView="90" workbookViewId="0">
      <selection activeCell="B25" sqref="B25:AF25"/>
    </sheetView>
  </sheetViews>
  <sheetFormatPr baseColWidth="10" defaultRowHeight="1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c r="A1" s="725" t="s">
        <v>1361</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7"/>
    </row>
    <row r="2" spans="1:81" ht="15" customHeight="1">
      <c r="A2" s="728"/>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729"/>
    </row>
    <row r="3" spans="1:81" ht="27.75" customHeight="1">
      <c r="A3" s="173" t="str">
        <f>'Objetivos PMD'!B3</f>
        <v>Entidad Pública:  SISTEMA DIF JALOSTOTITLAN, Jalisco</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5"/>
    </row>
    <row r="4" spans="1:81" ht="6" customHeight="1">
      <c r="A4" s="8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87"/>
    </row>
    <row r="5" spans="1:81" s="2" customFormat="1" ht="18.75">
      <c r="A5" s="119" t="s">
        <v>1632</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4"/>
      <c r="AL5" s="88"/>
      <c r="AM5" s="108" t="s">
        <v>1631</v>
      </c>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20"/>
    </row>
    <row r="6" spans="1:81" s="2" customFormat="1" ht="35.25" customHeight="1">
      <c r="A6" s="730" t="s">
        <v>1855</v>
      </c>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2"/>
      <c r="AL6" s="88"/>
      <c r="AM6" s="733" t="s">
        <v>1851</v>
      </c>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734"/>
      <c r="BN6" s="734"/>
      <c r="BO6" s="734"/>
      <c r="BP6" s="734"/>
      <c r="BQ6" s="734"/>
      <c r="BR6" s="734"/>
      <c r="BS6" s="734"/>
      <c r="BT6" s="734"/>
      <c r="BU6" s="734"/>
      <c r="BV6" s="734"/>
      <c r="BW6" s="734"/>
      <c r="BX6" s="734"/>
      <c r="BY6" s="734"/>
      <c r="BZ6" s="734"/>
      <c r="CA6" s="734"/>
      <c r="CB6" s="734"/>
      <c r="CC6" s="735"/>
    </row>
    <row r="7" spans="1:81" ht="6" customHeight="1">
      <c r="A7" s="8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89"/>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87"/>
    </row>
    <row r="8" spans="1:81" ht="38.25" customHeight="1">
      <c r="A8" s="121" t="s">
        <v>1649</v>
      </c>
      <c r="B8" s="97"/>
      <c r="C8" s="97"/>
      <c r="D8" s="97"/>
      <c r="E8" s="97"/>
      <c r="F8" s="97"/>
      <c r="G8" s="97"/>
      <c r="H8" s="97"/>
      <c r="I8" s="97"/>
      <c r="J8" s="97"/>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E8" s="736"/>
      <c r="BF8" s="736"/>
      <c r="BG8" s="736"/>
      <c r="BH8" s="736"/>
      <c r="BI8" s="736"/>
      <c r="BJ8" s="736"/>
      <c r="BK8" s="736"/>
      <c r="BL8" s="736"/>
      <c r="BM8" s="736"/>
      <c r="BN8" s="736"/>
      <c r="BO8" s="736"/>
      <c r="BP8" s="736"/>
      <c r="BQ8" s="736"/>
      <c r="BR8" s="736"/>
      <c r="BS8" s="736"/>
      <c r="BT8" s="736"/>
      <c r="BU8" s="736"/>
      <c r="BV8" s="736"/>
      <c r="BW8" s="736"/>
      <c r="BX8" s="736"/>
      <c r="BY8" s="736"/>
      <c r="BZ8" s="736"/>
      <c r="CA8" s="736"/>
      <c r="CB8" s="736"/>
      <c r="CC8" s="737"/>
    </row>
    <row r="9" spans="1:81" ht="18.75">
      <c r="A9" s="122" t="s">
        <v>1633</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110" t="s">
        <v>1360</v>
      </c>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4"/>
    </row>
    <row r="10" spans="1:81">
      <c r="A10" s="738" t="s">
        <v>1852</v>
      </c>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40"/>
      <c r="AM10" s="745" t="s">
        <v>1853</v>
      </c>
      <c r="AN10" s="746"/>
      <c r="AO10" s="746"/>
      <c r="AP10" s="746"/>
      <c r="AQ10" s="746"/>
      <c r="AR10" s="746"/>
      <c r="AS10" s="746"/>
      <c r="AT10" s="746"/>
      <c r="AU10" s="746"/>
      <c r="AV10" s="746"/>
      <c r="AW10" s="746"/>
      <c r="AX10" s="746"/>
      <c r="AY10" s="746"/>
      <c r="AZ10" s="746"/>
      <c r="BA10" s="746"/>
      <c r="BB10" s="746"/>
      <c r="BC10" s="746"/>
      <c r="BD10" s="746"/>
      <c r="BE10" s="746"/>
      <c r="BF10" s="746"/>
      <c r="BG10" s="746"/>
      <c r="BH10" s="746"/>
      <c r="BI10" s="746"/>
      <c r="BJ10" s="746"/>
      <c r="BK10" s="746"/>
      <c r="BL10" s="746"/>
      <c r="BM10" s="746"/>
      <c r="BN10" s="746"/>
      <c r="BO10" s="746"/>
      <c r="BP10" s="746"/>
      <c r="BQ10" s="746"/>
      <c r="BR10" s="746"/>
      <c r="BS10" s="746"/>
      <c r="BT10" s="746"/>
      <c r="BU10" s="746"/>
      <c r="BV10" s="746"/>
      <c r="BW10" s="746"/>
      <c r="BX10" s="746"/>
      <c r="BY10" s="746"/>
      <c r="BZ10" s="746"/>
      <c r="CA10" s="746"/>
      <c r="CB10" s="746"/>
      <c r="CC10" s="747"/>
    </row>
    <row r="11" spans="1:81">
      <c r="A11" s="741"/>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40"/>
      <c r="AM11" s="745"/>
      <c r="AN11" s="746"/>
      <c r="AO11" s="746"/>
      <c r="AP11" s="746"/>
      <c r="AQ11" s="746"/>
      <c r="AR11" s="746"/>
      <c r="AS11" s="746"/>
      <c r="AT11" s="746"/>
      <c r="AU11" s="746"/>
      <c r="AV11" s="746"/>
      <c r="AW11" s="746"/>
      <c r="AX11" s="746"/>
      <c r="AY11" s="746"/>
      <c r="AZ11" s="746"/>
      <c r="BA11" s="746"/>
      <c r="BB11" s="746"/>
      <c r="BC11" s="746"/>
      <c r="BD11" s="746"/>
      <c r="BE11" s="746"/>
      <c r="BF11" s="746"/>
      <c r="BG11" s="746"/>
      <c r="BH11" s="746"/>
      <c r="BI11" s="746"/>
      <c r="BJ11" s="746"/>
      <c r="BK11" s="746"/>
      <c r="BL11" s="746"/>
      <c r="BM11" s="746"/>
      <c r="BN11" s="746"/>
      <c r="BO11" s="746"/>
      <c r="BP11" s="746"/>
      <c r="BQ11" s="746"/>
      <c r="BR11" s="746"/>
      <c r="BS11" s="746"/>
      <c r="BT11" s="746"/>
      <c r="BU11" s="746"/>
      <c r="BV11" s="746"/>
      <c r="BW11" s="746"/>
      <c r="BX11" s="746"/>
      <c r="BY11" s="746"/>
      <c r="BZ11" s="746"/>
      <c r="CA11" s="746"/>
      <c r="CB11" s="746"/>
      <c r="CC11" s="747"/>
    </row>
    <row r="12" spans="1:81">
      <c r="A12" s="741"/>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40"/>
      <c r="AM12" s="745"/>
      <c r="AN12" s="746"/>
      <c r="AO12" s="746"/>
      <c r="AP12" s="746"/>
      <c r="AQ12" s="746"/>
      <c r="AR12" s="746"/>
      <c r="AS12" s="746"/>
      <c r="AT12" s="746"/>
      <c r="AU12" s="746"/>
      <c r="AV12" s="746"/>
      <c r="AW12" s="746"/>
      <c r="AX12" s="746"/>
      <c r="AY12" s="746"/>
      <c r="AZ12" s="746"/>
      <c r="BA12" s="746"/>
      <c r="BB12" s="746"/>
      <c r="BC12" s="746"/>
      <c r="BD12" s="746"/>
      <c r="BE12" s="746"/>
      <c r="BF12" s="746"/>
      <c r="BG12" s="746"/>
      <c r="BH12" s="746"/>
      <c r="BI12" s="746"/>
      <c r="BJ12" s="746"/>
      <c r="BK12" s="746"/>
      <c r="BL12" s="746"/>
      <c r="BM12" s="746"/>
      <c r="BN12" s="746"/>
      <c r="BO12" s="746"/>
      <c r="BP12" s="746"/>
      <c r="BQ12" s="746"/>
      <c r="BR12" s="746"/>
      <c r="BS12" s="746"/>
      <c r="BT12" s="746"/>
      <c r="BU12" s="746"/>
      <c r="BV12" s="746"/>
      <c r="BW12" s="746"/>
      <c r="BX12" s="746"/>
      <c r="BY12" s="746"/>
      <c r="BZ12" s="746"/>
      <c r="CA12" s="746"/>
      <c r="CB12" s="746"/>
      <c r="CC12" s="747"/>
    </row>
    <row r="13" spans="1:81" ht="18.75">
      <c r="A13" s="741"/>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40"/>
      <c r="AM13" s="111" t="s">
        <v>1630</v>
      </c>
      <c r="AN13" s="115"/>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5"/>
    </row>
    <row r="14" spans="1:81">
      <c r="A14" s="741"/>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40"/>
      <c r="AM14" s="745" t="s">
        <v>1854</v>
      </c>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6"/>
      <c r="BW14" s="746"/>
      <c r="BX14" s="746"/>
      <c r="BY14" s="746"/>
      <c r="BZ14" s="746"/>
      <c r="CA14" s="746"/>
      <c r="CB14" s="746"/>
      <c r="CC14" s="747"/>
    </row>
    <row r="15" spans="1:81">
      <c r="A15" s="742"/>
      <c r="B15" s="743"/>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4"/>
      <c r="AM15" s="748"/>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c r="CC15" s="750"/>
    </row>
    <row r="16" spans="1:81" ht="6" customHeight="1">
      <c r="A16" s="8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87"/>
    </row>
    <row r="17" spans="1:82" ht="23.25" customHeight="1">
      <c r="A17" s="123" t="s">
        <v>1634</v>
      </c>
      <c r="B17" s="96"/>
      <c r="C17" s="96"/>
      <c r="D17" s="96"/>
      <c r="E17" s="96"/>
      <c r="F17" s="96"/>
      <c r="G17" s="96"/>
      <c r="H17" s="96"/>
      <c r="I17" s="96"/>
      <c r="J17" s="96"/>
      <c r="K17" s="96"/>
      <c r="L17" s="96"/>
      <c r="M17" s="96"/>
      <c r="N17" s="697" t="s">
        <v>1856</v>
      </c>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8"/>
      <c r="BG17" s="698"/>
      <c r="BH17" s="698"/>
      <c r="BI17" s="698"/>
      <c r="BJ17" s="699"/>
      <c r="BK17" s="107" t="s">
        <v>1635</v>
      </c>
      <c r="BL17" s="109"/>
      <c r="BM17" s="105"/>
      <c r="BN17" s="105"/>
      <c r="BO17" s="105"/>
      <c r="BP17" s="105"/>
      <c r="BQ17" s="105"/>
      <c r="BR17" s="105"/>
      <c r="BS17" s="105"/>
      <c r="BT17" s="105"/>
      <c r="BU17" s="105"/>
      <c r="BV17" s="105"/>
      <c r="BW17" s="105"/>
      <c r="BX17" s="105"/>
      <c r="BY17" s="105"/>
      <c r="BZ17" s="105"/>
      <c r="CA17" s="105"/>
      <c r="CB17" s="105"/>
      <c r="CC17" s="124"/>
      <c r="CD17" s="90"/>
    </row>
    <row r="18" spans="1:82" ht="22.5" customHeight="1">
      <c r="A18" s="125"/>
      <c r="B18" s="98"/>
      <c r="C18" s="98"/>
      <c r="D18" s="98"/>
      <c r="E18" s="98"/>
      <c r="F18" s="98"/>
      <c r="G18" s="98"/>
      <c r="H18" s="98"/>
      <c r="I18" s="98"/>
      <c r="J18" s="98"/>
      <c r="K18" s="98"/>
      <c r="L18" s="98"/>
      <c r="M18" s="98"/>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1"/>
      <c r="BK18" s="106"/>
      <c r="BL18" s="702" t="s">
        <v>1857</v>
      </c>
      <c r="BM18" s="702"/>
      <c r="BN18" s="702"/>
      <c r="BO18" s="702"/>
      <c r="BP18" s="702"/>
      <c r="BQ18" s="702"/>
      <c r="BR18" s="702"/>
      <c r="BS18" s="702"/>
      <c r="BT18" s="702"/>
      <c r="BU18" s="702"/>
      <c r="BV18" s="702"/>
      <c r="BW18" s="702"/>
      <c r="BX18" s="702"/>
      <c r="BY18" s="702"/>
      <c r="BZ18" s="702"/>
      <c r="CA18" s="702"/>
      <c r="CB18" s="702"/>
      <c r="CC18" s="703"/>
      <c r="CD18" s="90"/>
    </row>
    <row r="19" spans="1:82" ht="5.25" customHeight="1">
      <c r="A19" s="704"/>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6"/>
    </row>
    <row r="20" spans="1:82" ht="18.75" customHeight="1">
      <c r="A20" s="123" t="s">
        <v>1636</v>
      </c>
      <c r="B20" s="96"/>
      <c r="C20" s="96"/>
      <c r="D20" s="96"/>
      <c r="E20" s="96"/>
      <c r="F20" s="96"/>
      <c r="G20" s="96"/>
      <c r="H20" s="96"/>
      <c r="I20" s="96"/>
      <c r="J20" s="96"/>
      <c r="K20" s="96"/>
      <c r="L20" s="96"/>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8"/>
      <c r="AX20" s="116" t="s">
        <v>1637</v>
      </c>
      <c r="AY20" s="112"/>
      <c r="AZ20" s="112"/>
      <c r="BA20" s="112"/>
      <c r="BB20" s="112"/>
      <c r="BC20" s="112"/>
      <c r="BD20" s="112"/>
      <c r="BE20" s="112"/>
      <c r="BF20" s="112"/>
      <c r="BG20" s="112"/>
      <c r="BH20" s="112"/>
      <c r="BI20" s="112"/>
      <c r="BJ20" s="113"/>
      <c r="BK20" s="114" t="s">
        <v>1638</v>
      </c>
      <c r="BL20" s="109"/>
      <c r="BM20" s="105"/>
      <c r="BN20" s="105"/>
      <c r="BO20" s="105"/>
      <c r="BP20" s="105"/>
      <c r="BQ20" s="105"/>
      <c r="BR20" s="105"/>
      <c r="BS20" s="105"/>
      <c r="BT20" s="105"/>
      <c r="BU20" s="105"/>
      <c r="BV20" s="105"/>
      <c r="BW20" s="105"/>
      <c r="BX20" s="105"/>
      <c r="BY20" s="105"/>
      <c r="BZ20" s="105"/>
      <c r="CA20" s="105"/>
      <c r="CB20" s="105"/>
      <c r="CC20" s="124"/>
      <c r="CD20" s="90"/>
    </row>
    <row r="21" spans="1:82" ht="18.75" customHeight="1">
      <c r="A21" s="709" t="s">
        <v>1858</v>
      </c>
      <c r="B21" s="710"/>
      <c r="C21" s="710"/>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c r="AL21" s="710"/>
      <c r="AM21" s="710"/>
      <c r="AN21" s="710"/>
      <c r="AO21" s="710"/>
      <c r="AP21" s="710"/>
      <c r="AQ21" s="710"/>
      <c r="AR21" s="710"/>
      <c r="AS21" s="710"/>
      <c r="AT21" s="710"/>
      <c r="AU21" s="710"/>
      <c r="AV21" s="710"/>
      <c r="AW21" s="711"/>
      <c r="AX21" s="715" t="s">
        <v>1859</v>
      </c>
      <c r="AY21" s="715"/>
      <c r="AZ21" s="715"/>
      <c r="BA21" s="715"/>
      <c r="BB21" s="715"/>
      <c r="BC21" s="715"/>
      <c r="BD21" s="715"/>
      <c r="BE21" s="715"/>
      <c r="BF21" s="715"/>
      <c r="BG21" s="715"/>
      <c r="BH21" s="715"/>
      <c r="BI21" s="715"/>
      <c r="BJ21" s="716"/>
      <c r="BK21" s="719" t="s">
        <v>1860</v>
      </c>
      <c r="BL21" s="720"/>
      <c r="BM21" s="720"/>
      <c r="BN21" s="720"/>
      <c r="BO21" s="720"/>
      <c r="BP21" s="720"/>
      <c r="BQ21" s="720"/>
      <c r="BR21" s="720"/>
      <c r="BS21" s="720"/>
      <c r="BT21" s="720"/>
      <c r="BU21" s="720"/>
      <c r="BV21" s="720"/>
      <c r="BW21" s="720"/>
      <c r="BX21" s="720"/>
      <c r="BY21" s="720"/>
      <c r="BZ21" s="720"/>
      <c r="CA21" s="720"/>
      <c r="CB21" s="720"/>
      <c r="CC21" s="721"/>
      <c r="CD21" s="90"/>
    </row>
    <row r="22" spans="1:82" ht="21" customHeight="1">
      <c r="A22" s="712"/>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4"/>
      <c r="AX22" s="717"/>
      <c r="AY22" s="717"/>
      <c r="AZ22" s="717"/>
      <c r="BA22" s="717"/>
      <c r="BB22" s="717"/>
      <c r="BC22" s="717"/>
      <c r="BD22" s="717"/>
      <c r="BE22" s="717"/>
      <c r="BF22" s="717"/>
      <c r="BG22" s="717"/>
      <c r="BH22" s="717"/>
      <c r="BI22" s="717"/>
      <c r="BJ22" s="718"/>
      <c r="BK22" s="722"/>
      <c r="BL22" s="723"/>
      <c r="BM22" s="723"/>
      <c r="BN22" s="723"/>
      <c r="BO22" s="723"/>
      <c r="BP22" s="723"/>
      <c r="BQ22" s="723"/>
      <c r="BR22" s="723"/>
      <c r="BS22" s="723"/>
      <c r="BT22" s="723"/>
      <c r="BU22" s="723"/>
      <c r="BV22" s="723"/>
      <c r="BW22" s="723"/>
      <c r="BX22" s="723"/>
      <c r="BY22" s="723"/>
      <c r="BZ22" s="723"/>
      <c r="CA22" s="723"/>
      <c r="CB22" s="723"/>
      <c r="CC22" s="724"/>
    </row>
    <row r="23" spans="1:82" ht="3" customHeight="1">
      <c r="A23" s="101"/>
      <c r="B23" s="102"/>
      <c r="C23" s="102"/>
      <c r="D23" s="102"/>
      <c r="E23" s="102"/>
      <c r="F23" s="102"/>
      <c r="G23" s="102"/>
      <c r="H23" s="102"/>
      <c r="I23" s="102"/>
      <c r="J23" s="102"/>
      <c r="K23" s="102"/>
      <c r="L23" s="102"/>
      <c r="M23" s="102"/>
      <c r="N23" s="102"/>
      <c r="O23" s="102"/>
      <c r="P23" s="102"/>
      <c r="Q23" s="102"/>
      <c r="R23" s="102"/>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00"/>
    </row>
    <row r="24" spans="1:82" ht="18" customHeight="1">
      <c r="A24" s="691" t="s">
        <v>1639</v>
      </c>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3"/>
      <c r="AG24" s="99"/>
      <c r="AH24" s="694" t="s">
        <v>1362</v>
      </c>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c r="CA24" s="695"/>
      <c r="CB24" s="695"/>
      <c r="CC24" s="696"/>
    </row>
    <row r="25" spans="1:82" ht="17.100000000000001" customHeight="1">
      <c r="A25" s="126">
        <v>1</v>
      </c>
      <c r="B25" s="677" t="s">
        <v>1850</v>
      </c>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99"/>
      <c r="AH25" s="117" t="s">
        <v>1640</v>
      </c>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688">
        <v>1963514</v>
      </c>
      <c r="BQ25" s="689"/>
      <c r="BR25" s="689"/>
      <c r="BS25" s="689"/>
      <c r="BT25" s="689"/>
      <c r="BU25" s="689"/>
      <c r="BV25" s="689"/>
      <c r="BW25" s="689"/>
      <c r="BX25" s="689"/>
      <c r="BY25" s="689"/>
      <c r="BZ25" s="689"/>
      <c r="CA25" s="689"/>
      <c r="CB25" s="689"/>
      <c r="CC25" s="690"/>
    </row>
    <row r="26" spans="1:82" ht="17.100000000000001" customHeight="1">
      <c r="A26" s="127">
        <v>2</v>
      </c>
      <c r="B26" s="685"/>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7"/>
      <c r="AG26" s="99"/>
      <c r="AH26" s="117" t="s">
        <v>1641</v>
      </c>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688">
        <v>561580</v>
      </c>
      <c r="BQ26" s="689"/>
      <c r="BR26" s="689"/>
      <c r="BS26" s="689"/>
      <c r="BT26" s="689"/>
      <c r="BU26" s="689"/>
      <c r="BV26" s="689"/>
      <c r="BW26" s="689"/>
      <c r="BX26" s="689"/>
      <c r="BY26" s="689"/>
      <c r="BZ26" s="689"/>
      <c r="CA26" s="689"/>
      <c r="CB26" s="689"/>
      <c r="CC26" s="690"/>
    </row>
    <row r="27" spans="1:82" ht="17.100000000000001" customHeight="1">
      <c r="A27" s="127">
        <v>3</v>
      </c>
      <c r="B27" s="685"/>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7"/>
      <c r="AG27" s="99"/>
      <c r="AH27" s="117" t="s">
        <v>1642</v>
      </c>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688">
        <v>734382</v>
      </c>
      <c r="BQ27" s="689"/>
      <c r="BR27" s="689"/>
      <c r="BS27" s="689"/>
      <c r="BT27" s="689"/>
      <c r="BU27" s="689"/>
      <c r="BV27" s="689"/>
      <c r="BW27" s="689"/>
      <c r="BX27" s="689"/>
      <c r="BY27" s="689"/>
      <c r="BZ27" s="689"/>
      <c r="CA27" s="689"/>
      <c r="CB27" s="689"/>
      <c r="CC27" s="690"/>
    </row>
    <row r="28" spans="1:82" ht="17.100000000000001" customHeight="1">
      <c r="A28" s="127">
        <v>4</v>
      </c>
      <c r="B28" s="685"/>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7"/>
      <c r="AG28" s="99"/>
      <c r="AH28" s="117" t="s">
        <v>1643</v>
      </c>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688">
        <v>1663224</v>
      </c>
      <c r="BQ28" s="689"/>
      <c r="BR28" s="689"/>
      <c r="BS28" s="689"/>
      <c r="BT28" s="689"/>
      <c r="BU28" s="689"/>
      <c r="BV28" s="689"/>
      <c r="BW28" s="689"/>
      <c r="BX28" s="689"/>
      <c r="BY28" s="689"/>
      <c r="BZ28" s="689"/>
      <c r="CA28" s="689"/>
      <c r="CB28" s="689"/>
      <c r="CC28" s="690"/>
    </row>
    <row r="29" spans="1:82" ht="17.100000000000001" customHeight="1">
      <c r="A29" s="127">
        <v>5</v>
      </c>
      <c r="B29" s="685"/>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7"/>
      <c r="AG29" s="99"/>
      <c r="AH29" s="117" t="s">
        <v>1644</v>
      </c>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688">
        <v>39000</v>
      </c>
      <c r="BQ29" s="689"/>
      <c r="BR29" s="689"/>
      <c r="BS29" s="689"/>
      <c r="BT29" s="689"/>
      <c r="BU29" s="689"/>
      <c r="BV29" s="689"/>
      <c r="BW29" s="689"/>
      <c r="BX29" s="689"/>
      <c r="BY29" s="689"/>
      <c r="BZ29" s="689"/>
      <c r="CA29" s="689"/>
      <c r="CB29" s="689"/>
      <c r="CC29" s="690"/>
    </row>
    <row r="30" spans="1:82" ht="17.100000000000001" customHeight="1">
      <c r="A30" s="127">
        <v>6</v>
      </c>
      <c r="B30" s="685"/>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7"/>
      <c r="AG30" s="99"/>
      <c r="AH30" s="117" t="s">
        <v>1645</v>
      </c>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688">
        <v>54000</v>
      </c>
      <c r="BQ30" s="689"/>
      <c r="BR30" s="689"/>
      <c r="BS30" s="689"/>
      <c r="BT30" s="689"/>
      <c r="BU30" s="689"/>
      <c r="BV30" s="689"/>
      <c r="BW30" s="689"/>
      <c r="BX30" s="689"/>
      <c r="BY30" s="689"/>
      <c r="BZ30" s="689"/>
      <c r="CA30" s="689"/>
      <c r="CB30" s="689"/>
      <c r="CC30" s="690"/>
    </row>
    <row r="31" spans="1:82" ht="17.100000000000001" customHeight="1">
      <c r="A31" s="127">
        <v>7</v>
      </c>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99"/>
      <c r="AH31" s="117" t="s">
        <v>1646</v>
      </c>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689">
        <v>0</v>
      </c>
      <c r="BQ31" s="689"/>
      <c r="BR31" s="689"/>
      <c r="BS31" s="689"/>
      <c r="BT31" s="689"/>
      <c r="BU31" s="689"/>
      <c r="BV31" s="689"/>
      <c r="BW31" s="689"/>
      <c r="BX31" s="689"/>
      <c r="BY31" s="689"/>
      <c r="BZ31" s="689"/>
      <c r="CA31" s="689"/>
      <c r="CB31" s="689"/>
      <c r="CC31" s="690"/>
    </row>
    <row r="32" spans="1:82" ht="17.100000000000001" customHeight="1">
      <c r="A32" s="127">
        <v>8</v>
      </c>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99"/>
      <c r="AH32" s="117" t="s">
        <v>1647</v>
      </c>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689">
        <v>0</v>
      </c>
      <c r="BQ32" s="689"/>
      <c r="BR32" s="689"/>
      <c r="BS32" s="689"/>
      <c r="BT32" s="689"/>
      <c r="BU32" s="689"/>
      <c r="BV32" s="689"/>
      <c r="BW32" s="689"/>
      <c r="BX32" s="689"/>
      <c r="BY32" s="689"/>
      <c r="BZ32" s="689"/>
      <c r="CA32" s="689"/>
      <c r="CB32" s="689"/>
      <c r="CC32" s="690"/>
    </row>
    <row r="33" spans="1:81" ht="17.100000000000001" customHeight="1">
      <c r="A33" s="128">
        <v>9</v>
      </c>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118"/>
      <c r="AH33" s="678" t="s">
        <v>1648</v>
      </c>
      <c r="AI33" s="679"/>
      <c r="AJ33" s="679"/>
      <c r="AK33" s="679"/>
      <c r="AL33" s="679"/>
      <c r="AM33" s="679"/>
      <c r="AN33" s="679"/>
      <c r="AO33" s="679"/>
      <c r="AP33" s="679"/>
      <c r="AQ33" s="679"/>
      <c r="AR33" s="679"/>
      <c r="AS33" s="679"/>
      <c r="AT33" s="679"/>
      <c r="AU33" s="679"/>
      <c r="AV33" s="679"/>
      <c r="AW33" s="679"/>
      <c r="AX33" s="679"/>
      <c r="AY33" s="679"/>
      <c r="AZ33" s="679"/>
      <c r="BA33" s="679"/>
      <c r="BB33" s="679"/>
      <c r="BC33" s="679"/>
      <c r="BD33" s="679"/>
      <c r="BE33" s="679"/>
      <c r="BF33" s="679"/>
      <c r="BG33" s="679"/>
      <c r="BH33" s="679"/>
      <c r="BI33" s="679"/>
      <c r="BJ33" s="679"/>
      <c r="BK33" s="679"/>
      <c r="BL33" s="679"/>
      <c r="BM33" s="679"/>
      <c r="BN33" s="679"/>
      <c r="BO33" s="679"/>
      <c r="BP33" s="680">
        <f>SUM(BP25:CC32)</f>
        <v>5015700</v>
      </c>
      <c r="BQ33" s="680"/>
      <c r="BR33" s="680"/>
      <c r="BS33" s="680"/>
      <c r="BT33" s="680"/>
      <c r="BU33" s="680"/>
      <c r="BV33" s="680"/>
      <c r="BW33" s="680"/>
      <c r="BX33" s="680"/>
      <c r="BY33" s="680"/>
      <c r="BZ33" s="680"/>
      <c r="CA33" s="680"/>
      <c r="CB33" s="680"/>
      <c r="CC33" s="681"/>
    </row>
    <row r="34" spans="1:81" ht="17.100000000000001" customHeight="1" thickBot="1">
      <c r="A34" s="129">
        <v>10</v>
      </c>
      <c r="B34" s="682"/>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4"/>
      <c r="AG34" s="130"/>
      <c r="AH34" s="131"/>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2"/>
    </row>
    <row r="35" spans="1:81" ht="15.75" thickTop="1">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6">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K21:CC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55118110236220474" right="0.35433070866141736" top="0.47244094488188981" bottom="0.39370078740157483" header="0.31496062992125984" footer="0.31496062992125984"/>
  <pageSetup scale="90" orientation="landscape" r:id="rId1"/>
  <headerFooter>
    <oddFooter>&amp;L&amp;"-,Cursiva"&amp;10Ejercicio Fiscal 2016&amp;R&amp;10Página &amp;P de &amp;N</oddFooter>
  </headerFooter>
  <legacyDrawing r:id="rId2"/>
</worksheet>
</file>

<file path=xl/worksheets/sheet5.xml><?xml version="1.0" encoding="utf-8"?>
<worksheet xmlns="http://schemas.openxmlformats.org/spreadsheetml/2006/main" xmlns:r="http://schemas.openxmlformats.org/officeDocument/2006/relationships">
  <sheetPr codeName="Hoja10">
    <tabColor rgb="FF00736F"/>
  </sheetPr>
  <dimension ref="A1:H79"/>
  <sheetViews>
    <sheetView showGridLines="0" topLeftCell="A37" workbookViewId="0">
      <selection activeCell="F49" sqref="F49:F54"/>
    </sheetView>
  </sheetViews>
  <sheetFormatPr baseColWidth="10" defaultRowHeight="12.75" customHeight="1"/>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82" customWidth="1"/>
    <col min="9" max="16384" width="11.42578125" style="82"/>
  </cols>
  <sheetData>
    <row r="1" spans="1:7" ht="30" customHeight="1">
      <c r="A1" s="760" t="s">
        <v>1367</v>
      </c>
      <c r="B1" s="760"/>
      <c r="C1" s="760"/>
      <c r="D1" s="760"/>
      <c r="E1" s="760"/>
      <c r="F1" s="760"/>
      <c r="G1" s="760"/>
    </row>
    <row r="2" spans="1:7" ht="27.75" customHeight="1" thickBot="1">
      <c r="A2" s="761" t="str">
        <f>'Objetivos PMD'!$B$3</f>
        <v>Entidad Pública:  SISTEMA DIF JALOSTOTITLAN, Jalisco</v>
      </c>
      <c r="B2" s="761"/>
      <c r="C2" s="761"/>
      <c r="D2" s="761"/>
      <c r="E2" s="761"/>
      <c r="F2" s="761"/>
      <c r="G2" s="761"/>
    </row>
    <row r="3" spans="1:7" ht="21" customHeight="1">
      <c r="A3" s="768" t="s">
        <v>7</v>
      </c>
      <c r="B3" s="769"/>
      <c r="C3" s="769"/>
      <c r="D3" s="769"/>
      <c r="E3" s="772" t="s">
        <v>1687</v>
      </c>
      <c r="F3" s="772" t="s">
        <v>1376</v>
      </c>
      <c r="G3" s="762" t="s">
        <v>1377</v>
      </c>
    </row>
    <row r="4" spans="1:7" ht="24.75" customHeight="1">
      <c r="A4" s="770"/>
      <c r="B4" s="771"/>
      <c r="C4" s="771"/>
      <c r="D4" s="771"/>
      <c r="E4" s="773"/>
      <c r="F4" s="773"/>
      <c r="G4" s="763"/>
    </row>
    <row r="5" spans="1:7" ht="21.75" customHeight="1">
      <c r="A5" s="764" t="s">
        <v>8</v>
      </c>
      <c r="B5" s="765"/>
      <c r="C5" s="765"/>
      <c r="D5" s="765"/>
      <c r="E5" s="765"/>
      <c r="F5" s="765"/>
      <c r="G5" s="766"/>
    </row>
    <row r="6" spans="1:7" ht="15" customHeight="1">
      <c r="A6" s="176">
        <v>1</v>
      </c>
      <c r="B6" s="767" t="s">
        <v>9</v>
      </c>
      <c r="C6" s="767"/>
      <c r="D6" s="767"/>
      <c r="E6" s="177">
        <f>SUM(E7:E14)</f>
        <v>0</v>
      </c>
      <c r="F6" s="177">
        <f>SUM(F7:F14)</f>
        <v>0</v>
      </c>
      <c r="G6" s="178" t="e">
        <f>F6/E6-1</f>
        <v>#DIV/0!</v>
      </c>
    </row>
    <row r="7" spans="1:7" ht="15" customHeight="1">
      <c r="A7" s="84">
        <v>1.1000000000000001</v>
      </c>
      <c r="B7" s="752" t="s">
        <v>10</v>
      </c>
      <c r="C7" s="752"/>
      <c r="D7" s="752"/>
      <c r="E7" s="5">
        <v>0</v>
      </c>
      <c r="F7" s="205">
        <f>'ESTIM.INGRESOS  BASE MENSUAL'!$C$6</f>
        <v>0</v>
      </c>
      <c r="G7" s="206" t="e">
        <f>F7/E7-1</f>
        <v>#DIV/0!</v>
      </c>
    </row>
    <row r="8" spans="1:7" ht="15" customHeight="1">
      <c r="A8" s="84">
        <v>1.2</v>
      </c>
      <c r="B8" s="752" t="s">
        <v>11</v>
      </c>
      <c r="C8" s="752"/>
      <c r="D8" s="752"/>
      <c r="E8" s="5">
        <v>0</v>
      </c>
      <c r="F8" s="205">
        <f>'ESTIM.INGRESOS  BASE MENSUAL'!$C$15</f>
        <v>0</v>
      </c>
      <c r="G8" s="206" t="e">
        <f t="shared" ref="G8:G26" si="0">F8/E8-1</f>
        <v>#DIV/0!</v>
      </c>
    </row>
    <row r="9" spans="1:7" ht="15" customHeight="1">
      <c r="A9" s="84">
        <v>1.3</v>
      </c>
      <c r="B9" s="752" t="s">
        <v>12</v>
      </c>
      <c r="C9" s="752"/>
      <c r="D9" s="752"/>
      <c r="E9" s="6">
        <v>0</v>
      </c>
      <c r="F9" s="205">
        <f>'ESTIM.INGRESOS  BASE MENSUAL'!$C$26</f>
        <v>0</v>
      </c>
      <c r="G9" s="206" t="e">
        <f t="shared" si="0"/>
        <v>#DIV/0!</v>
      </c>
    </row>
    <row r="10" spans="1:7" ht="15" customHeight="1">
      <c r="A10" s="84">
        <v>1.4</v>
      </c>
      <c r="B10" s="752" t="s">
        <v>13</v>
      </c>
      <c r="C10" s="752"/>
      <c r="D10" s="752"/>
      <c r="E10" s="6">
        <v>0</v>
      </c>
      <c r="F10" s="205">
        <f>'ESTIM.INGRESOS  BASE MENSUAL'!$C$27</f>
        <v>0</v>
      </c>
      <c r="G10" s="206" t="e">
        <f t="shared" si="0"/>
        <v>#DIV/0!</v>
      </c>
    </row>
    <row r="11" spans="1:7" ht="15" customHeight="1">
      <c r="A11" s="84">
        <v>1.5</v>
      </c>
      <c r="B11" s="752" t="s">
        <v>14</v>
      </c>
      <c r="C11" s="752"/>
      <c r="D11" s="752"/>
      <c r="E11" s="6">
        <v>0</v>
      </c>
      <c r="F11" s="205">
        <f>'ESTIM.INGRESOS  BASE MENSUAL'!$C$28</f>
        <v>0</v>
      </c>
      <c r="G11" s="206" t="e">
        <f t="shared" si="0"/>
        <v>#DIV/0!</v>
      </c>
    </row>
    <row r="12" spans="1:7" ht="15" customHeight="1">
      <c r="A12" s="84">
        <v>1.6</v>
      </c>
      <c r="B12" s="752" t="s">
        <v>15</v>
      </c>
      <c r="C12" s="752"/>
      <c r="D12" s="752"/>
      <c r="E12" s="6">
        <v>0</v>
      </c>
      <c r="F12" s="205">
        <f>'ESTIM.INGRESOS  BASE MENSUAL'!$C$29</f>
        <v>0</v>
      </c>
      <c r="G12" s="206" t="e">
        <f t="shared" si="0"/>
        <v>#DIV/0!</v>
      </c>
    </row>
    <row r="13" spans="1:7" ht="15" customHeight="1">
      <c r="A13" s="84">
        <v>1.7</v>
      </c>
      <c r="B13" s="757" t="s">
        <v>16</v>
      </c>
      <c r="C13" s="758"/>
      <c r="D13" s="759"/>
      <c r="E13" s="5">
        <v>0</v>
      </c>
      <c r="F13" s="205">
        <f>'ESTIM.INGRESOS  BASE MENSUAL'!$C$30</f>
        <v>0</v>
      </c>
      <c r="G13" s="206" t="e">
        <f t="shared" si="0"/>
        <v>#DIV/0!</v>
      </c>
    </row>
    <row r="14" spans="1:7" ht="15" customHeight="1">
      <c r="A14" s="84">
        <v>1.8</v>
      </c>
      <c r="B14" s="757" t="s">
        <v>17</v>
      </c>
      <c r="C14" s="758"/>
      <c r="D14" s="759"/>
      <c r="E14" s="5">
        <v>0</v>
      </c>
      <c r="F14" s="205">
        <f>'ESTIM.INGRESOS  BASE MENSUAL'!$C$43</f>
        <v>0</v>
      </c>
      <c r="G14" s="207" t="e">
        <f t="shared" si="0"/>
        <v>#DIV/0!</v>
      </c>
    </row>
    <row r="15" spans="1:7" ht="15" customHeight="1">
      <c r="A15" s="179">
        <v>2</v>
      </c>
      <c r="B15" s="753" t="s">
        <v>18</v>
      </c>
      <c r="C15" s="753"/>
      <c r="D15" s="753"/>
      <c r="E15" s="180">
        <f>SUM(E16:E20)</f>
        <v>0</v>
      </c>
      <c r="F15" s="180">
        <f>SUM(F16:F20)</f>
        <v>0</v>
      </c>
      <c r="G15" s="181" t="e">
        <f t="shared" si="0"/>
        <v>#DIV/0!</v>
      </c>
    </row>
    <row r="16" spans="1:7">
      <c r="A16" s="84">
        <v>2.1</v>
      </c>
      <c r="B16" s="757" t="s">
        <v>1683</v>
      </c>
      <c r="C16" s="758"/>
      <c r="D16" s="759"/>
      <c r="E16" s="5">
        <v>0</v>
      </c>
      <c r="F16" s="205">
        <f>'ESTIM.INGRESOS  BASE MENSUAL'!C48</f>
        <v>0</v>
      </c>
      <c r="G16" s="206" t="e">
        <f>F16/E16-1</f>
        <v>#DIV/0!</v>
      </c>
    </row>
    <row r="17" spans="1:7" ht="15" customHeight="1">
      <c r="A17" s="84">
        <v>2.2000000000000002</v>
      </c>
      <c r="B17" s="757" t="s">
        <v>1684</v>
      </c>
      <c r="C17" s="758"/>
      <c r="D17" s="759"/>
      <c r="E17" s="6">
        <v>0</v>
      </c>
      <c r="F17" s="205">
        <f>'ESTIM.INGRESOS  BASE MENSUAL'!C49</f>
        <v>0</v>
      </c>
      <c r="G17" s="206" t="e">
        <f>F17/E17-1</f>
        <v>#DIV/0!</v>
      </c>
    </row>
    <row r="18" spans="1:7" ht="15" customHeight="1">
      <c r="A18" s="84">
        <v>2.2999999999999998</v>
      </c>
      <c r="B18" s="757" t="s">
        <v>1685</v>
      </c>
      <c r="C18" s="758"/>
      <c r="D18" s="759"/>
      <c r="E18" s="6">
        <v>0</v>
      </c>
      <c r="F18" s="205">
        <f>'ESTIM.INGRESOS  BASE MENSUAL'!C50</f>
        <v>0</v>
      </c>
      <c r="G18" s="206" t="e">
        <f>F18/E18-1</f>
        <v>#DIV/0!</v>
      </c>
    </row>
    <row r="19" spans="1:7" ht="15" customHeight="1">
      <c r="A19" s="84">
        <v>2.4</v>
      </c>
      <c r="B19" s="757" t="s">
        <v>1686</v>
      </c>
      <c r="C19" s="758"/>
      <c r="D19" s="759"/>
      <c r="E19" s="5">
        <v>0</v>
      </c>
      <c r="F19" s="205">
        <f>'ESTIM.INGRESOS  BASE MENSUAL'!C51</f>
        <v>0</v>
      </c>
      <c r="G19" s="206" t="e">
        <f>F19/E19-1</f>
        <v>#DIV/0!</v>
      </c>
    </row>
    <row r="20" spans="1:7" ht="15" customHeight="1">
      <c r="A20" s="84">
        <v>2.5</v>
      </c>
      <c r="B20" s="757" t="s">
        <v>16</v>
      </c>
      <c r="C20" s="758"/>
      <c r="D20" s="759"/>
      <c r="E20" s="5">
        <v>0</v>
      </c>
      <c r="F20" s="205">
        <f>'ESTIM.INGRESOS  BASE MENSUAL'!C52</f>
        <v>0</v>
      </c>
      <c r="G20" s="206" t="e">
        <f>F20/E20-1</f>
        <v>#DIV/0!</v>
      </c>
    </row>
    <row r="21" spans="1:7" ht="15" customHeight="1">
      <c r="A21" s="179">
        <v>3</v>
      </c>
      <c r="B21" s="753" t="s">
        <v>19</v>
      </c>
      <c r="C21" s="753"/>
      <c r="D21" s="753"/>
      <c r="E21" s="180">
        <f>SUM(E22)</f>
        <v>0</v>
      </c>
      <c r="F21" s="180">
        <f>SUM(F22)</f>
        <v>0</v>
      </c>
      <c r="G21" s="182" t="e">
        <f t="shared" si="0"/>
        <v>#DIV/0!</v>
      </c>
    </row>
    <row r="22" spans="1:7" ht="15" customHeight="1">
      <c r="A22" s="84">
        <v>3.1</v>
      </c>
      <c r="B22" s="752" t="s">
        <v>20</v>
      </c>
      <c r="C22" s="752"/>
      <c r="D22" s="752"/>
      <c r="E22" s="6">
        <v>0</v>
      </c>
      <c r="F22" s="205">
        <f>'ESTIM.INGRESOS  BASE MENSUAL'!C54</f>
        <v>0</v>
      </c>
      <c r="G22" s="207" t="e">
        <f t="shared" si="0"/>
        <v>#DIV/0!</v>
      </c>
    </row>
    <row r="23" spans="1:7" ht="15" customHeight="1">
      <c r="A23" s="179">
        <v>4</v>
      </c>
      <c r="B23" s="753" t="s">
        <v>21</v>
      </c>
      <c r="C23" s="753"/>
      <c r="D23" s="753"/>
      <c r="E23" s="180">
        <f>SUM(E24:E28)</f>
        <v>0</v>
      </c>
      <c r="F23" s="180">
        <f>SUM(F24:F28)</f>
        <v>0</v>
      </c>
      <c r="G23" s="182" t="e">
        <f t="shared" si="0"/>
        <v>#DIV/0!</v>
      </c>
    </row>
    <row r="24" spans="1:7">
      <c r="A24" s="84">
        <v>4.0999999999999996</v>
      </c>
      <c r="B24" s="751" t="s">
        <v>1658</v>
      </c>
      <c r="C24" s="751"/>
      <c r="D24" s="751"/>
      <c r="E24" s="5">
        <v>0</v>
      </c>
      <c r="F24" s="205">
        <f>'ESTIM.INGRESOS  BASE MENSUAL'!C58</f>
        <v>0</v>
      </c>
      <c r="G24" s="206" t="e">
        <f t="shared" si="0"/>
        <v>#DIV/0!</v>
      </c>
    </row>
    <row r="25" spans="1:7" ht="15" customHeight="1">
      <c r="A25" s="84">
        <v>4.2</v>
      </c>
      <c r="B25" s="751" t="s">
        <v>1659</v>
      </c>
      <c r="C25" s="751"/>
      <c r="D25" s="751"/>
      <c r="E25" s="6">
        <v>0</v>
      </c>
      <c r="F25" s="205">
        <f>'ESTIM.INGRESOS  BASE MENSUAL'!$C$78</f>
        <v>0</v>
      </c>
      <c r="G25" s="206" t="e">
        <f t="shared" si="0"/>
        <v>#DIV/0!</v>
      </c>
    </row>
    <row r="26" spans="1:7" ht="15" customHeight="1">
      <c r="A26" s="84">
        <v>4.3</v>
      </c>
      <c r="B26" s="754" t="s">
        <v>1660</v>
      </c>
      <c r="C26" s="755"/>
      <c r="D26" s="756"/>
      <c r="E26" s="6">
        <v>0</v>
      </c>
      <c r="F26" s="205">
        <f>'ESTIM.INGRESOS  BASE MENSUAL'!$C$79</f>
        <v>0</v>
      </c>
      <c r="G26" s="206" t="e">
        <f t="shared" si="0"/>
        <v>#DIV/0!</v>
      </c>
    </row>
    <row r="27" spans="1:7" ht="15" customHeight="1">
      <c r="A27" s="84">
        <v>4.4000000000000004</v>
      </c>
      <c r="B27" s="751" t="s">
        <v>1661</v>
      </c>
      <c r="C27" s="751"/>
      <c r="D27" s="751"/>
      <c r="E27" s="5">
        <v>0</v>
      </c>
      <c r="F27" s="205">
        <f>'ESTIM.INGRESOS  BASE MENSUAL'!$C$159</f>
        <v>0</v>
      </c>
      <c r="G27" s="206" t="e">
        <f t="shared" ref="G27:G58" si="1">F27/E27-1</f>
        <v>#DIV/0!</v>
      </c>
    </row>
    <row r="28" spans="1:7" ht="15" customHeight="1">
      <c r="A28" s="84">
        <v>4.5</v>
      </c>
      <c r="B28" s="751" t="s">
        <v>16</v>
      </c>
      <c r="C28" s="751"/>
      <c r="D28" s="751"/>
      <c r="E28" s="5">
        <v>0</v>
      </c>
      <c r="F28" s="205">
        <f>'ESTIM.INGRESOS  BASE MENSUAL'!$C$166</f>
        <v>0</v>
      </c>
      <c r="G28" s="206" t="e">
        <f t="shared" si="1"/>
        <v>#DIV/0!</v>
      </c>
    </row>
    <row r="29" spans="1:7" ht="15" customHeight="1">
      <c r="A29" s="179">
        <v>5</v>
      </c>
      <c r="B29" s="753" t="s">
        <v>22</v>
      </c>
      <c r="C29" s="753"/>
      <c r="D29" s="753"/>
      <c r="E29" s="180">
        <f>SUM(E30:E32)</f>
        <v>0</v>
      </c>
      <c r="F29" s="180">
        <f>SUM(F30:F32)</f>
        <v>0</v>
      </c>
      <c r="G29" s="182" t="e">
        <f t="shared" si="1"/>
        <v>#DIV/0!</v>
      </c>
    </row>
    <row r="30" spans="1:7" ht="15" customHeight="1">
      <c r="A30" s="84">
        <v>5.0999999999999996</v>
      </c>
      <c r="B30" s="751" t="s">
        <v>1662</v>
      </c>
      <c r="C30" s="751"/>
      <c r="D30" s="751"/>
      <c r="E30" s="5">
        <v>0</v>
      </c>
      <c r="F30" s="205">
        <f>'ESTIM.INGRESOS  BASE MENSUAL'!C180</f>
        <v>0</v>
      </c>
      <c r="G30" s="206" t="e">
        <f t="shared" si="1"/>
        <v>#DIV/0!</v>
      </c>
    </row>
    <row r="31" spans="1:7" ht="15" customHeight="1">
      <c r="A31" s="84">
        <v>5.2</v>
      </c>
      <c r="B31" s="751" t="s">
        <v>1663</v>
      </c>
      <c r="C31" s="751"/>
      <c r="D31" s="751"/>
      <c r="E31" s="5">
        <v>0</v>
      </c>
      <c r="F31" s="205">
        <f>'ESTIM.INGRESOS  BASE MENSUAL'!$C$202</f>
        <v>0</v>
      </c>
      <c r="G31" s="206" t="e">
        <f t="shared" si="1"/>
        <v>#DIV/0!</v>
      </c>
    </row>
    <row r="32" spans="1:7" ht="15" customHeight="1">
      <c r="A32" s="84">
        <v>5.3</v>
      </c>
      <c r="B32" s="751" t="s">
        <v>16</v>
      </c>
      <c r="C32" s="751"/>
      <c r="D32" s="751"/>
      <c r="E32" s="5">
        <v>0</v>
      </c>
      <c r="F32" s="205">
        <f>'ESTIM.INGRESOS  BASE MENSUAL'!$C$205</f>
        <v>0</v>
      </c>
      <c r="G32" s="206" t="e">
        <f t="shared" si="1"/>
        <v>#DIV/0!</v>
      </c>
    </row>
    <row r="33" spans="1:8" ht="15" customHeight="1">
      <c r="A33" s="179">
        <v>6</v>
      </c>
      <c r="B33" s="753" t="s">
        <v>24</v>
      </c>
      <c r="C33" s="753"/>
      <c r="D33" s="753"/>
      <c r="E33" s="180">
        <f>SUM(E34:E37)</f>
        <v>0</v>
      </c>
      <c r="F33" s="180">
        <f>SUM(F34:F37)</f>
        <v>0</v>
      </c>
      <c r="G33" s="182" t="e">
        <f t="shared" si="1"/>
        <v>#DIV/0!</v>
      </c>
    </row>
    <row r="34" spans="1:8" ht="15" customHeight="1">
      <c r="A34" s="84">
        <v>6.1</v>
      </c>
      <c r="B34" s="751" t="s">
        <v>1664</v>
      </c>
      <c r="C34" s="751"/>
      <c r="D34" s="751"/>
      <c r="E34" s="5">
        <v>0</v>
      </c>
      <c r="F34" s="205">
        <f>'ESTIM.INGRESOS  BASE MENSUAL'!C209</f>
        <v>0</v>
      </c>
      <c r="G34" s="206" t="e">
        <f t="shared" si="1"/>
        <v>#DIV/0!</v>
      </c>
    </row>
    <row r="35" spans="1:8" ht="15" customHeight="1">
      <c r="A35" s="84">
        <v>6.2</v>
      </c>
      <c r="B35" s="751" t="s">
        <v>1665</v>
      </c>
      <c r="C35" s="751"/>
      <c r="D35" s="751"/>
      <c r="E35" s="5">
        <v>0</v>
      </c>
      <c r="F35" s="205">
        <f>'ESTIM.INGRESOS  BASE MENSUAL'!$C$224</f>
        <v>0</v>
      </c>
      <c r="G35" s="206" t="e">
        <f t="shared" si="1"/>
        <v>#DIV/0!</v>
      </c>
    </row>
    <row r="36" spans="1:8" ht="15" customHeight="1">
      <c r="A36" s="84">
        <v>6.3</v>
      </c>
      <c r="B36" s="751" t="s">
        <v>1666</v>
      </c>
      <c r="C36" s="751"/>
      <c r="D36" s="751"/>
      <c r="E36" s="5">
        <v>0</v>
      </c>
      <c r="F36" s="205">
        <f>'ESTIM.INGRESOS  BASE MENSUAL'!$C$225</f>
        <v>0</v>
      </c>
      <c r="G36" s="206" t="e">
        <f t="shared" si="1"/>
        <v>#DIV/0!</v>
      </c>
    </row>
    <row r="37" spans="1:8" ht="15" customHeight="1">
      <c r="A37" s="84">
        <v>6.4</v>
      </c>
      <c r="B37" s="751" t="s">
        <v>16</v>
      </c>
      <c r="C37" s="751"/>
      <c r="D37" s="751"/>
      <c r="E37" s="5">
        <v>0</v>
      </c>
      <c r="F37" s="205">
        <f>'ESTIM.INGRESOS  BASE MENSUAL'!$C$228</f>
        <v>0</v>
      </c>
      <c r="G37" s="206" t="e">
        <f t="shared" si="1"/>
        <v>#DIV/0!</v>
      </c>
    </row>
    <row r="38" spans="1:8">
      <c r="A38" s="179">
        <v>7</v>
      </c>
      <c r="B38" s="753" t="s">
        <v>26</v>
      </c>
      <c r="C38" s="753"/>
      <c r="D38" s="753"/>
      <c r="E38" s="180">
        <f>SUM(E39:E42)</f>
        <v>150000</v>
      </c>
      <c r="F38" s="180">
        <f>SUM(F39:F43)</f>
        <v>82800</v>
      </c>
      <c r="G38" s="182">
        <f t="shared" si="1"/>
        <v>-0.44799999999999995</v>
      </c>
    </row>
    <row r="39" spans="1:8">
      <c r="A39" s="84">
        <v>7.1</v>
      </c>
      <c r="B39" s="751" t="s">
        <v>1667</v>
      </c>
      <c r="C39" s="751"/>
      <c r="D39" s="751"/>
      <c r="E39" s="65">
        <v>0</v>
      </c>
      <c r="F39" s="205">
        <f>'ESTIM.INGRESOS  BASE MENSUAL'!C232</f>
        <v>0</v>
      </c>
      <c r="G39" s="206" t="e">
        <f t="shared" si="1"/>
        <v>#DIV/0!</v>
      </c>
      <c r="H39" s="83"/>
    </row>
    <row r="40" spans="1:8">
      <c r="A40" s="84">
        <v>7.2</v>
      </c>
      <c r="B40" s="751" t="s">
        <v>1668</v>
      </c>
      <c r="C40" s="751"/>
      <c r="D40" s="751"/>
      <c r="E40" s="65">
        <v>0</v>
      </c>
      <c r="F40" s="205">
        <f>'ESTIM.INGRESOS  BASE MENSUAL'!$C$233</f>
        <v>0</v>
      </c>
      <c r="G40" s="206" t="e">
        <f t="shared" si="1"/>
        <v>#DIV/0!</v>
      </c>
      <c r="H40" s="83"/>
    </row>
    <row r="41" spans="1:8">
      <c r="A41" s="84">
        <v>7.3</v>
      </c>
      <c r="B41" s="751" t="s">
        <v>1669</v>
      </c>
      <c r="C41" s="751"/>
      <c r="D41" s="751"/>
      <c r="E41" s="65">
        <v>150000</v>
      </c>
      <c r="F41" s="205">
        <f>'ESTIM.INGRESOS  BASE MENSUAL'!$C$235</f>
        <v>82800</v>
      </c>
      <c r="G41" s="206">
        <f t="shared" si="1"/>
        <v>-0.44799999999999995</v>
      </c>
      <c r="H41" s="83"/>
    </row>
    <row r="42" spans="1:8">
      <c r="A42" s="84">
        <v>7.4</v>
      </c>
      <c r="B42" s="751" t="s">
        <v>1670</v>
      </c>
      <c r="C42" s="751"/>
      <c r="D42" s="751"/>
      <c r="E42" s="65">
        <v>0</v>
      </c>
      <c r="F42" s="205">
        <f>'ESTIM.INGRESOS  BASE MENSUAL'!$C$237</f>
        <v>0</v>
      </c>
      <c r="G42" s="206" t="e">
        <f t="shared" si="1"/>
        <v>#DIV/0!</v>
      </c>
      <c r="H42" s="83"/>
    </row>
    <row r="43" spans="1:8" ht="30" customHeight="1">
      <c r="A43" s="84">
        <v>7.9</v>
      </c>
      <c r="B43" s="754" t="s">
        <v>1671</v>
      </c>
      <c r="C43" s="755"/>
      <c r="D43" s="756"/>
      <c r="E43" s="65">
        <v>0</v>
      </c>
      <c r="F43" s="205">
        <f>'ESTIM.INGRESOS  BASE MENSUAL'!$C$239</f>
        <v>0</v>
      </c>
      <c r="G43" s="206" t="e">
        <f t="shared" si="1"/>
        <v>#DIV/0!</v>
      </c>
      <c r="H43" s="83"/>
    </row>
    <row r="44" spans="1:8">
      <c r="A44" s="179">
        <v>8</v>
      </c>
      <c r="B44" s="753" t="s">
        <v>27</v>
      </c>
      <c r="C44" s="753"/>
      <c r="D44" s="753"/>
      <c r="E44" s="180">
        <f>SUM(E45:E47)</f>
        <v>658400</v>
      </c>
      <c r="F44" s="180">
        <f>SUM(F45:F47)</f>
        <v>676400</v>
      </c>
      <c r="G44" s="182">
        <f t="shared" si="1"/>
        <v>2.7339003645200588E-2</v>
      </c>
    </row>
    <row r="45" spans="1:8">
      <c r="A45" s="84">
        <v>8.1</v>
      </c>
      <c r="B45" s="751" t="s">
        <v>28</v>
      </c>
      <c r="C45" s="751"/>
      <c r="D45" s="751"/>
      <c r="E45" s="5">
        <v>0</v>
      </c>
      <c r="F45" s="205">
        <f>'ESTIM.INGRESOS  BASE MENSUAL'!C243</f>
        <v>0</v>
      </c>
      <c r="G45" s="206" t="e">
        <f t="shared" si="1"/>
        <v>#DIV/0!</v>
      </c>
    </row>
    <row r="46" spans="1:8">
      <c r="A46" s="84">
        <v>8.1999999999999993</v>
      </c>
      <c r="B46" s="751" t="s">
        <v>29</v>
      </c>
      <c r="C46" s="751"/>
      <c r="D46" s="751"/>
      <c r="E46" s="5">
        <v>0</v>
      </c>
      <c r="F46" s="205">
        <f>'ESTIM.INGRESOS  BASE MENSUAL'!$C$247</f>
        <v>0</v>
      </c>
      <c r="G46" s="206" t="e">
        <f t="shared" si="1"/>
        <v>#DIV/0!</v>
      </c>
    </row>
    <row r="47" spans="1:8">
      <c r="A47" s="84">
        <v>8.3000000000000007</v>
      </c>
      <c r="B47" s="751" t="s">
        <v>30</v>
      </c>
      <c r="C47" s="751"/>
      <c r="D47" s="751"/>
      <c r="E47" s="5">
        <v>658400</v>
      </c>
      <c r="F47" s="205">
        <f>'ESTIM.INGRESOS  BASE MENSUAL'!$C$253</f>
        <v>676400</v>
      </c>
      <c r="G47" s="206">
        <f t="shared" si="1"/>
        <v>2.7339003645200588E-2</v>
      </c>
    </row>
    <row r="48" spans="1:8" ht="12.75" customHeight="1">
      <c r="A48" s="179">
        <v>9</v>
      </c>
      <c r="B48" s="753" t="s">
        <v>74</v>
      </c>
      <c r="C48" s="753"/>
      <c r="D48" s="753"/>
      <c r="E48" s="180">
        <f>SUM(E49:E54)</f>
        <v>4135000</v>
      </c>
      <c r="F48" s="180">
        <f>SUM(F49:F54)</f>
        <v>4256500</v>
      </c>
      <c r="G48" s="182">
        <f t="shared" si="1"/>
        <v>2.938331318016929E-2</v>
      </c>
    </row>
    <row r="49" spans="1:7">
      <c r="A49" s="84">
        <v>9.1</v>
      </c>
      <c r="B49" s="751" t="s">
        <v>1672</v>
      </c>
      <c r="C49" s="751"/>
      <c r="D49" s="751"/>
      <c r="E49" s="5">
        <v>4095000</v>
      </c>
      <c r="F49" s="205">
        <f>'ESTIM.INGRESOS  BASE MENSUAL'!C259</f>
        <v>4215000</v>
      </c>
      <c r="G49" s="206">
        <f t="shared" si="1"/>
        <v>2.93040293040292E-2</v>
      </c>
    </row>
    <row r="50" spans="1:7">
      <c r="A50" s="84">
        <v>9.1999999999999993</v>
      </c>
      <c r="B50" s="751" t="s">
        <v>76</v>
      </c>
      <c r="C50" s="751"/>
      <c r="D50" s="751"/>
      <c r="E50" s="6">
        <v>0</v>
      </c>
      <c r="F50" s="205">
        <f>'ESTIM.INGRESOS  BASE MENSUAL'!$C$262</f>
        <v>0</v>
      </c>
      <c r="G50" s="206" t="e">
        <f t="shared" si="1"/>
        <v>#DIV/0!</v>
      </c>
    </row>
    <row r="51" spans="1:7">
      <c r="A51" s="84">
        <v>9.3000000000000007</v>
      </c>
      <c r="B51" s="751" t="s">
        <v>1673</v>
      </c>
      <c r="C51" s="751"/>
      <c r="D51" s="751"/>
      <c r="E51" s="6">
        <v>0</v>
      </c>
      <c r="F51" s="205">
        <f>'ESTIM.INGRESOS  BASE MENSUAL'!$C$263</f>
        <v>0</v>
      </c>
      <c r="G51" s="206" t="e">
        <f t="shared" si="1"/>
        <v>#DIV/0!</v>
      </c>
    </row>
    <row r="52" spans="1:7">
      <c r="A52" s="84">
        <v>9.4</v>
      </c>
      <c r="B52" s="751" t="s">
        <v>78</v>
      </c>
      <c r="C52" s="751"/>
      <c r="D52" s="751"/>
      <c r="E52" s="6">
        <v>40000</v>
      </c>
      <c r="F52" s="205">
        <f>'ESTIM.INGRESOS  BASE MENSUAL'!$C$268</f>
        <v>41500</v>
      </c>
      <c r="G52" s="206">
        <f t="shared" si="1"/>
        <v>3.7500000000000089E-2</v>
      </c>
    </row>
    <row r="53" spans="1:7">
      <c r="A53" s="84">
        <v>9.5</v>
      </c>
      <c r="B53" s="751" t="s">
        <v>79</v>
      </c>
      <c r="C53" s="751"/>
      <c r="D53" s="751"/>
      <c r="E53" s="6">
        <v>0</v>
      </c>
      <c r="F53" s="205">
        <f>'ESTIM.INGRESOS  BASE MENSUAL'!$C$272</f>
        <v>0</v>
      </c>
      <c r="G53" s="206" t="e">
        <f t="shared" si="1"/>
        <v>#DIV/0!</v>
      </c>
    </row>
    <row r="54" spans="1:7">
      <c r="A54" s="84">
        <v>9.6</v>
      </c>
      <c r="B54" s="751" t="s">
        <v>80</v>
      </c>
      <c r="C54" s="751"/>
      <c r="D54" s="751"/>
      <c r="E54" s="6">
        <v>0</v>
      </c>
      <c r="F54" s="205">
        <f>'ESTIM.INGRESOS  BASE MENSUAL'!$C$273</f>
        <v>0</v>
      </c>
      <c r="G54" s="208" t="e">
        <f t="shared" si="1"/>
        <v>#DIV/0!</v>
      </c>
    </row>
    <row r="55" spans="1:7">
      <c r="A55" s="179" t="s">
        <v>1374</v>
      </c>
      <c r="B55" s="753" t="s">
        <v>31</v>
      </c>
      <c r="C55" s="753"/>
      <c r="D55" s="753"/>
      <c r="E55" s="180">
        <f>SUM(E56:E58)</f>
        <v>0</v>
      </c>
      <c r="F55" s="180">
        <f>SUM(F56:F58)</f>
        <v>0</v>
      </c>
      <c r="G55" s="182" t="e">
        <f>F55/E55-1</f>
        <v>#DIV/0!</v>
      </c>
    </row>
    <row r="56" spans="1:7" ht="12.75" customHeight="1">
      <c r="A56" s="84">
        <v>10.1</v>
      </c>
      <c r="B56" s="754" t="s">
        <v>1674</v>
      </c>
      <c r="C56" s="755"/>
      <c r="D56" s="756"/>
      <c r="E56" s="196">
        <v>0</v>
      </c>
      <c r="F56" s="209">
        <f>'ESTIM.INGRESOS  BASE MENSUAL'!C279</f>
        <v>0</v>
      </c>
      <c r="G56" s="208" t="e">
        <f t="shared" si="1"/>
        <v>#DIV/0!</v>
      </c>
    </row>
    <row r="57" spans="1:7">
      <c r="A57" s="84">
        <v>10.199999999999999</v>
      </c>
      <c r="B57" s="754" t="s">
        <v>1675</v>
      </c>
      <c r="C57" s="755"/>
      <c r="D57" s="756"/>
      <c r="E57" s="196">
        <v>0</v>
      </c>
      <c r="F57" s="209">
        <f>'ESTIM.INGRESOS  BASE MENSUAL'!C282</f>
        <v>0</v>
      </c>
      <c r="G57" s="208" t="e">
        <f t="shared" si="1"/>
        <v>#DIV/0!</v>
      </c>
    </row>
    <row r="58" spans="1:7">
      <c r="A58" s="84">
        <v>10.3</v>
      </c>
      <c r="B58" s="191" t="s">
        <v>1676</v>
      </c>
      <c r="C58" s="192"/>
      <c r="D58" s="193"/>
      <c r="E58" s="196">
        <v>0</v>
      </c>
      <c r="F58" s="209">
        <f>'ESTIM.INGRESOS  BASE MENSUAL'!C284</f>
        <v>0</v>
      </c>
      <c r="G58" s="208" t="e">
        <f t="shared" si="1"/>
        <v>#DIV/0!</v>
      </c>
    </row>
    <row r="59" spans="1:7">
      <c r="A59" s="183" t="s">
        <v>1375</v>
      </c>
      <c r="B59" s="753" t="s">
        <v>32</v>
      </c>
      <c r="C59" s="753"/>
      <c r="D59" s="753"/>
      <c r="E59" s="184">
        <f>SUM(E60)</f>
        <v>0</v>
      </c>
      <c r="F59" s="184">
        <f>SUM(F60)</f>
        <v>0</v>
      </c>
      <c r="G59" s="185" t="e">
        <f>F59/E59-1</f>
        <v>#DIV/0!</v>
      </c>
    </row>
    <row r="60" spans="1:7">
      <c r="A60" s="84">
        <v>11.1</v>
      </c>
      <c r="B60" s="754" t="s">
        <v>1677</v>
      </c>
      <c r="C60" s="755"/>
      <c r="D60" s="756"/>
      <c r="E60" s="7">
        <v>0</v>
      </c>
      <c r="F60" s="205">
        <f>'ESTIM.INGRESOS  BASE MENSUAL'!C287</f>
        <v>0</v>
      </c>
      <c r="G60" s="210" t="e">
        <f>F60/E60-1</f>
        <v>#DIV/0!</v>
      </c>
    </row>
    <row r="61" spans="1:7" ht="13.5" thickBot="1">
      <c r="A61" s="776" t="s">
        <v>356</v>
      </c>
      <c r="B61" s="777"/>
      <c r="C61" s="777"/>
      <c r="D61" s="777"/>
      <c r="E61" s="186">
        <f>E6+E15+E21+E23+E29+E33+E38+E44+E48+E55+E59</f>
        <v>4943400</v>
      </c>
      <c r="F61" s="186">
        <f>F6+F15+F21+F23+F29+F33+F38+F44+F48+F55+F59</f>
        <v>5015700</v>
      </c>
      <c r="G61" s="187">
        <f>F61/E61-1</f>
        <v>1.4625561354533412E-2</v>
      </c>
    </row>
    <row r="62" spans="1:7" ht="12" customHeight="1">
      <c r="A62" s="760"/>
      <c r="B62" s="760"/>
      <c r="C62" s="760"/>
      <c r="D62" s="760"/>
      <c r="E62" s="760"/>
      <c r="F62" s="760"/>
      <c r="G62" s="760"/>
    </row>
    <row r="63" spans="1:7" ht="12" customHeight="1">
      <c r="A63" s="222"/>
      <c r="B63" s="222"/>
      <c r="C63" s="222"/>
      <c r="D63" s="222"/>
      <c r="E63" s="222"/>
      <c r="F63" s="222"/>
      <c r="G63" s="222"/>
    </row>
    <row r="64" spans="1:7" ht="15" customHeight="1">
      <c r="A64" s="222"/>
      <c r="B64" s="222" t="str">
        <f>'Objetivos PMD'!$B$3</f>
        <v>Entidad Pública:  SISTEMA DIF JALOSTOTITLAN, Jalisco</v>
      </c>
      <c r="C64" s="222"/>
      <c r="D64" s="222"/>
      <c r="E64" s="222"/>
      <c r="F64" s="222"/>
      <c r="G64" s="222"/>
    </row>
    <row r="65" spans="1:7" ht="46.5" customHeight="1">
      <c r="A65" s="775" t="s">
        <v>1682</v>
      </c>
      <c r="B65" s="775"/>
      <c r="C65" s="775"/>
      <c r="D65" s="775"/>
      <c r="E65" s="195"/>
      <c r="F65" s="195"/>
      <c r="G65" s="195"/>
    </row>
    <row r="66" spans="1:7">
      <c r="A66" s="155" t="s">
        <v>33</v>
      </c>
      <c r="B66" s="156" t="s">
        <v>5</v>
      </c>
      <c r="C66" s="157" t="s">
        <v>1623</v>
      </c>
      <c r="D66" s="158" t="s">
        <v>35</v>
      </c>
      <c r="E66" s="8"/>
      <c r="F66" s="8"/>
      <c r="G66" s="8"/>
    </row>
    <row r="67" spans="1:7" ht="18.75" customHeight="1">
      <c r="A67" s="9">
        <v>1</v>
      </c>
      <c r="B67" s="10" t="s">
        <v>36</v>
      </c>
      <c r="C67" s="11">
        <f>F6+F15+F21+F23+F29+F33+F38</f>
        <v>82800</v>
      </c>
      <c r="D67" s="12">
        <f>C67/C70</f>
        <v>1.6508164363897362E-2</v>
      </c>
    </row>
    <row r="68" spans="1:7" ht="38.25">
      <c r="A68" s="9">
        <v>2</v>
      </c>
      <c r="B68" s="10" t="s">
        <v>37</v>
      </c>
      <c r="C68" s="11">
        <f>F44+F48</f>
        <v>4932900</v>
      </c>
      <c r="D68" s="12">
        <f>C68/C70</f>
        <v>0.98349183563610265</v>
      </c>
    </row>
    <row r="69" spans="1:7">
      <c r="A69" s="9">
        <v>3</v>
      </c>
      <c r="B69" s="10" t="s">
        <v>38</v>
      </c>
      <c r="C69" s="11">
        <f>F55+F59</f>
        <v>0</v>
      </c>
      <c r="D69" s="12">
        <f>C69/C70</f>
        <v>0</v>
      </c>
    </row>
    <row r="70" spans="1:7">
      <c r="A70" s="159"/>
      <c r="B70" s="160" t="s">
        <v>1622</v>
      </c>
      <c r="C70" s="161">
        <f>SUM(C67:C69)</f>
        <v>5015700</v>
      </c>
      <c r="D70" s="162">
        <f>SUM(D67:D69)</f>
        <v>1</v>
      </c>
    </row>
    <row r="71" spans="1:7" ht="33" customHeight="1">
      <c r="A71" s="774" t="s">
        <v>1681</v>
      </c>
      <c r="B71" s="774"/>
      <c r="C71" s="774"/>
      <c r="D71" s="774"/>
      <c r="E71" s="195"/>
      <c r="F71" s="195"/>
      <c r="G71" s="195"/>
    </row>
    <row r="72" spans="1:7">
      <c r="A72" s="163" t="s">
        <v>39</v>
      </c>
      <c r="B72" s="163" t="s">
        <v>5</v>
      </c>
      <c r="C72" s="164" t="s">
        <v>1623</v>
      </c>
      <c r="D72" s="165" t="s">
        <v>35</v>
      </c>
      <c r="E72" s="8"/>
      <c r="F72" s="8"/>
      <c r="G72" s="8"/>
    </row>
    <row r="73" spans="1:7">
      <c r="A73" s="9">
        <v>100</v>
      </c>
      <c r="B73" s="216" t="s">
        <v>1348</v>
      </c>
      <c r="C73" s="14">
        <f>F6+F15+F21+F23+F29+F33+F48</f>
        <v>4256500</v>
      </c>
      <c r="D73" s="12">
        <f>C73/C79</f>
        <v>0.84863528520445797</v>
      </c>
    </row>
    <row r="74" spans="1:7">
      <c r="A74" s="9">
        <v>200</v>
      </c>
      <c r="B74" s="13" t="s">
        <v>40</v>
      </c>
      <c r="C74" s="14">
        <f>F59</f>
        <v>0</v>
      </c>
      <c r="D74" s="12">
        <f>C74/C79</f>
        <v>0</v>
      </c>
    </row>
    <row r="75" spans="1:7">
      <c r="A75" s="9">
        <v>400</v>
      </c>
      <c r="B75" s="13" t="s">
        <v>41</v>
      </c>
      <c r="C75" s="14">
        <f>F38</f>
        <v>82800</v>
      </c>
      <c r="D75" s="12">
        <f>C75/C79</f>
        <v>1.6508164363897362E-2</v>
      </c>
    </row>
    <row r="76" spans="1:7">
      <c r="A76" s="9">
        <v>500</v>
      </c>
      <c r="B76" s="13" t="s">
        <v>42</v>
      </c>
      <c r="C76" s="14">
        <f>'ESTIM.INGRESOS  BASE MENSUAL'!C245+'ESTIM.INGRESOS  BASE MENSUAL'!C247+'ESTIM.INGRESOS  BASE MENSUAL'!C255</f>
        <v>298400</v>
      </c>
      <c r="D76" s="12">
        <f>C76/C79</f>
        <v>5.9493191379069721E-2</v>
      </c>
    </row>
    <row r="77" spans="1:7">
      <c r="A77" s="9">
        <v>600</v>
      </c>
      <c r="B77" s="13" t="s">
        <v>43</v>
      </c>
      <c r="C77" s="14">
        <f>'ESTIM.INGRESOS  BASE MENSUAL'!C246+'ESTIM.INGRESOS  BASE MENSUAL'!C256</f>
        <v>378000</v>
      </c>
      <c r="D77" s="12">
        <f>C77/C79</f>
        <v>7.5363359052574921E-2</v>
      </c>
    </row>
    <row r="78" spans="1:7">
      <c r="A78" s="9">
        <v>700</v>
      </c>
      <c r="B78" s="13" t="s">
        <v>44</v>
      </c>
      <c r="C78" s="14">
        <f>'ESTIM.INGRESOS  BASE MENSUAL'!C257+'S.H-INGRESOS'!F55</f>
        <v>0</v>
      </c>
      <c r="D78" s="12">
        <f>C78/C79</f>
        <v>0</v>
      </c>
    </row>
    <row r="79" spans="1:7">
      <c r="A79" s="159"/>
      <c r="B79" s="160" t="s">
        <v>1622</v>
      </c>
      <c r="C79" s="161">
        <f>SUM(C73:C78)</f>
        <v>5015700</v>
      </c>
      <c r="D79" s="166">
        <f>SUM(D73:D78)</f>
        <v>1</v>
      </c>
    </row>
  </sheetData>
  <sheetProtection password="EC3B" sheet="1"/>
  <mergeCells count="65">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B56:D56"/>
    <mergeCell ref="B54:D54"/>
    <mergeCell ref="B49:D49"/>
    <mergeCell ref="B50:D50"/>
    <mergeCell ref="B51:D51"/>
    <mergeCell ref="B25:D25"/>
    <mergeCell ref="B7:D7"/>
    <mergeCell ref="B8:D8"/>
    <mergeCell ref="B9:D9"/>
    <mergeCell ref="B10:D10"/>
    <mergeCell ref="B11:D11"/>
    <mergeCell ref="B12:D12"/>
    <mergeCell ref="B15:D15"/>
    <mergeCell ref="B21:D21"/>
    <mergeCell ref="B22:D22"/>
    <mergeCell ref="B23:D23"/>
    <mergeCell ref="B24:D24"/>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6"/>
  <pageSetup scale="75" orientation="portrait" r:id="rId1"/>
  <headerFooter>
    <oddFooter xml:space="preserve">&amp;L&amp;"-,Cursiva"&amp;10       Ejercicio Fiscal 2016 &amp;R&amp;10Página &amp;P de &amp;N&amp;K00+000--&amp;11---------    </oddFooter>
  </headerFooter>
  <drawing r:id="rId2"/>
  <legacyDrawing r:id="rId3"/>
</worksheet>
</file>

<file path=xl/worksheets/sheet6.xml><?xml version="1.0" encoding="utf-8"?>
<worksheet xmlns="http://schemas.openxmlformats.org/spreadsheetml/2006/main" xmlns:r="http://schemas.openxmlformats.org/officeDocument/2006/relationships">
  <sheetPr codeName="Hoja11">
    <tabColor rgb="FF00736F"/>
  </sheetPr>
  <dimension ref="A1:IV219"/>
  <sheetViews>
    <sheetView showGridLines="0" topLeftCell="A58" zoomScale="90" zoomScaleNormal="90" workbookViewId="0">
      <selection activeCell="F55" sqref="F55:F57"/>
    </sheetView>
  </sheetViews>
  <sheetFormatPr baseColWidth="10" defaultColWidth="0" defaultRowHeight="15" customHeight="1" zeroHeight="1"/>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c r="A1" s="760" t="s">
        <v>1368</v>
      </c>
      <c r="B1" s="760"/>
      <c r="C1" s="760"/>
      <c r="D1" s="760"/>
      <c r="E1" s="760"/>
      <c r="F1" s="760"/>
      <c r="G1" s="760"/>
    </row>
    <row r="2" spans="1:7" ht="21" customHeight="1">
      <c r="A2" s="794" t="str">
        <f>'Objetivos PMD'!$B$3</f>
        <v>Entidad Pública:  SISTEMA DIF JALOSTOTITLAN, Jalisco</v>
      </c>
      <c r="B2" s="794"/>
      <c r="C2" s="794"/>
      <c r="D2" s="794"/>
      <c r="E2" s="794"/>
      <c r="F2" s="794"/>
      <c r="G2" s="794"/>
    </row>
    <row r="3" spans="1:7" s="17" customFormat="1" ht="9.75" customHeight="1">
      <c r="A3" s="783" t="s">
        <v>7</v>
      </c>
      <c r="B3" s="783"/>
      <c r="C3" s="783"/>
      <c r="D3" s="783"/>
      <c r="E3" s="784" t="s">
        <v>1619</v>
      </c>
      <c r="F3" s="784" t="s">
        <v>1620</v>
      </c>
      <c r="G3" s="785" t="s">
        <v>1621</v>
      </c>
    </row>
    <row r="4" spans="1:7" s="17" customFormat="1" ht="11.25" customHeight="1">
      <c r="A4" s="783"/>
      <c r="B4" s="783"/>
      <c r="C4" s="783"/>
      <c r="D4" s="783"/>
      <c r="E4" s="784"/>
      <c r="F4" s="784"/>
      <c r="G4" s="785"/>
    </row>
    <row r="5" spans="1:7" s="17" customFormat="1" ht="15.75">
      <c r="A5" s="786" t="s">
        <v>45</v>
      </c>
      <c r="B5" s="786"/>
      <c r="C5" s="786"/>
      <c r="D5" s="786"/>
      <c r="E5" s="786"/>
      <c r="F5" s="786"/>
      <c r="G5" s="786"/>
    </row>
    <row r="6" spans="1:7" s="17" customFormat="1" ht="15" customHeight="1">
      <c r="A6" s="197">
        <v>1000</v>
      </c>
      <c r="B6" s="787" t="s">
        <v>46</v>
      </c>
      <c r="C6" s="787"/>
      <c r="D6" s="787"/>
      <c r="E6" s="188">
        <f>SUM(E7:E13)</f>
        <v>1774740</v>
      </c>
      <c r="F6" s="188">
        <f>SUM(F7:F13)</f>
        <v>1963514</v>
      </c>
      <c r="G6" s="198">
        <f>F6/E6-1</f>
        <v>0.10636712983310237</v>
      </c>
    </row>
    <row r="7" spans="1:7" s="17" customFormat="1" ht="15" customHeight="1">
      <c r="A7" s="135">
        <v>1100</v>
      </c>
      <c r="B7" s="781" t="s">
        <v>47</v>
      </c>
      <c r="C7" s="781"/>
      <c r="D7" s="781"/>
      <c r="E7" s="18">
        <v>1558308</v>
      </c>
      <c r="F7" s="211">
        <f>'PRESUP. EGRESOS F.F. '!L6</f>
        <v>1695600</v>
      </c>
      <c r="G7" s="212">
        <f>F7/E7-1</f>
        <v>8.8103250448563486E-2</v>
      </c>
    </row>
    <row r="8" spans="1:7" s="17" customFormat="1" ht="15" customHeight="1">
      <c r="A8" s="135">
        <v>1200</v>
      </c>
      <c r="B8" s="781" t="s">
        <v>48</v>
      </c>
      <c r="C8" s="781"/>
      <c r="D8" s="781"/>
      <c r="E8" s="18">
        <v>0</v>
      </c>
      <c r="F8" s="211">
        <f>'PRESUP. EGRESOS F.F. '!L11</f>
        <v>35640</v>
      </c>
      <c r="G8" s="212" t="e">
        <f t="shared" ref="G8:G13" si="0">F8/E8-1</f>
        <v>#DIV/0!</v>
      </c>
    </row>
    <row r="9" spans="1:7" s="17" customFormat="1" ht="15" customHeight="1">
      <c r="A9" s="135">
        <v>1300</v>
      </c>
      <c r="B9" s="781" t="s">
        <v>49</v>
      </c>
      <c r="C9" s="781"/>
      <c r="D9" s="781"/>
      <c r="E9" s="19">
        <v>216432</v>
      </c>
      <c r="F9" s="211">
        <f>'PRESUP. EGRESOS F.F. '!L16</f>
        <v>232274</v>
      </c>
      <c r="G9" s="212">
        <f t="shared" si="0"/>
        <v>7.3196200192208183E-2</v>
      </c>
    </row>
    <row r="10" spans="1:7" s="17" customFormat="1" ht="15" customHeight="1">
      <c r="A10" s="135">
        <v>1400</v>
      </c>
      <c r="B10" s="781" t="s">
        <v>50</v>
      </c>
      <c r="C10" s="781"/>
      <c r="D10" s="781"/>
      <c r="E10" s="19">
        <v>0</v>
      </c>
      <c r="F10" s="211">
        <f>'PRESUP. EGRESOS F.F. '!L25</f>
        <v>0</v>
      </c>
      <c r="G10" s="212" t="e">
        <f t="shared" si="0"/>
        <v>#DIV/0!</v>
      </c>
    </row>
    <row r="11" spans="1:7" s="17" customFormat="1" ht="15" customHeight="1">
      <c r="A11" s="135">
        <v>1500</v>
      </c>
      <c r="B11" s="781" t="s">
        <v>51</v>
      </c>
      <c r="C11" s="781"/>
      <c r="D11" s="781"/>
      <c r="E11" s="19">
        <v>0</v>
      </c>
      <c r="F11" s="211">
        <f>'PRESUP. EGRESOS F.F. '!L30</f>
        <v>0</v>
      </c>
      <c r="G11" s="212" t="e">
        <f t="shared" si="0"/>
        <v>#DIV/0!</v>
      </c>
    </row>
    <row r="12" spans="1:7" s="17" customFormat="1" ht="15" customHeight="1">
      <c r="A12" s="135">
        <v>1600</v>
      </c>
      <c r="B12" s="781" t="s">
        <v>52</v>
      </c>
      <c r="C12" s="781"/>
      <c r="D12" s="781"/>
      <c r="E12" s="19">
        <v>0</v>
      </c>
      <c r="F12" s="211">
        <f>'PRESUP. EGRESOS F.F. '!L37</f>
        <v>0</v>
      </c>
      <c r="G12" s="212" t="e">
        <f t="shared" si="0"/>
        <v>#DIV/0!</v>
      </c>
    </row>
    <row r="13" spans="1:7" s="17" customFormat="1" ht="15" customHeight="1">
      <c r="A13" s="135">
        <v>1700</v>
      </c>
      <c r="B13" s="778" t="s">
        <v>53</v>
      </c>
      <c r="C13" s="779"/>
      <c r="D13" s="780"/>
      <c r="E13" s="18">
        <v>0</v>
      </c>
      <c r="F13" s="211">
        <f>'PRESUP. EGRESOS F.F. '!L39</f>
        <v>0</v>
      </c>
      <c r="G13" s="212" t="e">
        <f t="shared" si="0"/>
        <v>#DIV/0!</v>
      </c>
    </row>
    <row r="14" spans="1:7" s="17" customFormat="1" ht="15" customHeight="1">
      <c r="A14" s="199">
        <v>2000</v>
      </c>
      <c r="B14" s="782" t="s">
        <v>54</v>
      </c>
      <c r="C14" s="782"/>
      <c r="D14" s="782"/>
      <c r="E14" s="189">
        <f>SUM(E15:E23)</f>
        <v>544900</v>
      </c>
      <c r="F14" s="189">
        <f>SUM(F15:F23)</f>
        <v>561580</v>
      </c>
      <c r="G14" s="200">
        <f>F14/E14-1</f>
        <v>3.061112130666177E-2</v>
      </c>
    </row>
    <row r="15" spans="1:7" s="17" customFormat="1" ht="15" customHeight="1">
      <c r="A15" s="135">
        <v>2100</v>
      </c>
      <c r="B15" s="781" t="s">
        <v>55</v>
      </c>
      <c r="C15" s="781"/>
      <c r="D15" s="781"/>
      <c r="E15" s="18">
        <v>108000</v>
      </c>
      <c r="F15" s="211">
        <f>'PRESUP. EGRESOS F.F. '!L43</f>
        <v>118800</v>
      </c>
      <c r="G15" s="212">
        <f>F15/E15-1</f>
        <v>0.10000000000000009</v>
      </c>
    </row>
    <row r="16" spans="1:7" s="17" customFormat="1" ht="15" customHeight="1">
      <c r="A16" s="135">
        <v>2200</v>
      </c>
      <c r="B16" s="781" t="s">
        <v>56</v>
      </c>
      <c r="C16" s="781"/>
      <c r="D16" s="781"/>
      <c r="E16" s="18">
        <v>120000</v>
      </c>
      <c r="F16" s="211">
        <f>'PRESUP. EGRESOS F.F. '!L52</f>
        <v>132000</v>
      </c>
      <c r="G16" s="212">
        <f t="shared" ref="G16:G23" si="1">F16/E16-1</f>
        <v>0.10000000000000009</v>
      </c>
    </row>
    <row r="17" spans="1:7" s="17" customFormat="1" ht="15" customHeight="1">
      <c r="A17" s="135">
        <v>2300</v>
      </c>
      <c r="B17" s="781" t="s">
        <v>57</v>
      </c>
      <c r="C17" s="781"/>
      <c r="D17" s="781"/>
      <c r="E17" s="19">
        <v>0</v>
      </c>
      <c r="F17" s="211">
        <f>'PRESUP. EGRESOS F.F. '!L56</f>
        <v>0</v>
      </c>
      <c r="G17" s="212" t="e">
        <f t="shared" si="1"/>
        <v>#DIV/0!</v>
      </c>
    </row>
    <row r="18" spans="1:7" s="17" customFormat="1" ht="15" customHeight="1">
      <c r="A18" s="135">
        <v>2400</v>
      </c>
      <c r="B18" s="781" t="s">
        <v>58</v>
      </c>
      <c r="C18" s="781"/>
      <c r="D18" s="781"/>
      <c r="E18" s="19">
        <v>0</v>
      </c>
      <c r="F18" s="211">
        <f>'PRESUP. EGRESOS F.F. '!L66</f>
        <v>0</v>
      </c>
      <c r="G18" s="212" t="e">
        <f t="shared" si="1"/>
        <v>#DIV/0!</v>
      </c>
    </row>
    <row r="19" spans="1:7" s="17" customFormat="1" ht="15" customHeight="1">
      <c r="A19" s="135">
        <v>2500</v>
      </c>
      <c r="B19" s="781" t="s">
        <v>59</v>
      </c>
      <c r="C19" s="781"/>
      <c r="D19" s="781"/>
      <c r="E19" s="19">
        <v>96000</v>
      </c>
      <c r="F19" s="211">
        <f>'PRESUP. EGRESOS F.F. '!L76</f>
        <v>105600</v>
      </c>
      <c r="G19" s="212">
        <f t="shared" si="1"/>
        <v>0.10000000000000009</v>
      </c>
    </row>
    <row r="20" spans="1:7" s="17" customFormat="1" ht="15" customHeight="1">
      <c r="A20" s="135">
        <v>2600</v>
      </c>
      <c r="B20" s="781" t="s">
        <v>60</v>
      </c>
      <c r="C20" s="781"/>
      <c r="D20" s="781"/>
      <c r="E20" s="19">
        <v>180000</v>
      </c>
      <c r="F20" s="211">
        <f>'PRESUP. EGRESOS F.F. '!L84</f>
        <v>156000</v>
      </c>
      <c r="G20" s="212">
        <f t="shared" si="1"/>
        <v>-0.1333333333333333</v>
      </c>
    </row>
    <row r="21" spans="1:7" s="17" customFormat="1" ht="15" customHeight="1">
      <c r="A21" s="135">
        <v>2700</v>
      </c>
      <c r="B21" s="778" t="s">
        <v>61</v>
      </c>
      <c r="C21" s="779"/>
      <c r="D21" s="780"/>
      <c r="E21" s="19">
        <v>8500</v>
      </c>
      <c r="F21" s="211">
        <f>'PRESUP. EGRESOS F.F. '!L87</f>
        <v>10000</v>
      </c>
      <c r="G21" s="212">
        <f t="shared" si="1"/>
        <v>0.17647058823529416</v>
      </c>
    </row>
    <row r="22" spans="1:7" s="17" customFormat="1" ht="15" customHeight="1">
      <c r="A22" s="135">
        <v>2800</v>
      </c>
      <c r="B22" s="778" t="s">
        <v>62</v>
      </c>
      <c r="C22" s="779"/>
      <c r="D22" s="780"/>
      <c r="E22" s="19">
        <v>0</v>
      </c>
      <c r="F22" s="211">
        <f>'PRESUP. EGRESOS F.F. '!L93</f>
        <v>0</v>
      </c>
      <c r="G22" s="212" t="e">
        <f t="shared" si="1"/>
        <v>#DIV/0!</v>
      </c>
    </row>
    <row r="23" spans="1:7" s="17" customFormat="1" ht="15" customHeight="1">
      <c r="A23" s="135">
        <v>2900</v>
      </c>
      <c r="B23" s="781" t="s">
        <v>63</v>
      </c>
      <c r="C23" s="781"/>
      <c r="D23" s="781"/>
      <c r="E23" s="19">
        <v>32400</v>
      </c>
      <c r="F23" s="211">
        <f>'PRESUP. EGRESOS F.F. '!L97</f>
        <v>39180</v>
      </c>
      <c r="G23" s="212">
        <f t="shared" si="1"/>
        <v>0.20925925925925926</v>
      </c>
    </row>
    <row r="24" spans="1:7" s="17" customFormat="1" ht="15" customHeight="1">
      <c r="A24" s="199">
        <v>3000</v>
      </c>
      <c r="B24" s="782" t="s">
        <v>64</v>
      </c>
      <c r="C24" s="782"/>
      <c r="D24" s="782"/>
      <c r="E24" s="189">
        <f>SUM(E25:E33)</f>
        <v>781600</v>
      </c>
      <c r="F24" s="189">
        <f>SUM(F25:F33)</f>
        <v>734382</v>
      </c>
      <c r="G24" s="200">
        <f>F24/E24-1</f>
        <v>-6.0411975435005094E-2</v>
      </c>
    </row>
    <row r="25" spans="1:7" s="17" customFormat="1" ht="15" customHeight="1">
      <c r="A25" s="135">
        <v>3100</v>
      </c>
      <c r="B25" s="781" t="s">
        <v>65</v>
      </c>
      <c r="C25" s="781"/>
      <c r="D25" s="781"/>
      <c r="E25" s="18">
        <v>91200</v>
      </c>
      <c r="F25" s="211">
        <f>'PRESUP. EGRESOS F.F. '!L108</f>
        <v>88200</v>
      </c>
      <c r="G25" s="212">
        <f>F25/E25-1</f>
        <v>-3.289473684210531E-2</v>
      </c>
    </row>
    <row r="26" spans="1:7" s="17" customFormat="1" ht="15" customHeight="1">
      <c r="A26" s="135">
        <v>3200</v>
      </c>
      <c r="B26" s="781" t="s">
        <v>66</v>
      </c>
      <c r="C26" s="781"/>
      <c r="D26" s="781"/>
      <c r="E26" s="18">
        <v>0</v>
      </c>
      <c r="F26" s="211">
        <f>'PRESUP. EGRESOS F.F. '!L118</f>
        <v>0</v>
      </c>
      <c r="G26" s="212" t="e">
        <f t="shared" ref="G26:G32" si="2">F26/E26-1</f>
        <v>#DIV/0!</v>
      </c>
    </row>
    <row r="27" spans="1:7" s="17" customFormat="1" ht="15" customHeight="1">
      <c r="A27" s="135">
        <v>3300</v>
      </c>
      <c r="B27" s="781" t="s">
        <v>67</v>
      </c>
      <c r="C27" s="781"/>
      <c r="D27" s="781"/>
      <c r="E27" s="19">
        <v>24000</v>
      </c>
      <c r="F27" s="211">
        <f>'PRESUP. EGRESOS F.F. '!L128</f>
        <v>26640</v>
      </c>
      <c r="G27" s="212">
        <f t="shared" si="2"/>
        <v>0.1100000000000001</v>
      </c>
    </row>
    <row r="28" spans="1:7" s="17" customFormat="1" ht="15" customHeight="1">
      <c r="A28" s="135">
        <v>3400</v>
      </c>
      <c r="B28" s="781" t="s">
        <v>68</v>
      </c>
      <c r="C28" s="781"/>
      <c r="D28" s="781"/>
      <c r="E28" s="19">
        <v>7200</v>
      </c>
      <c r="F28" s="211">
        <f>'PRESUP. EGRESOS F.F. '!L138</f>
        <v>8352</v>
      </c>
      <c r="G28" s="212">
        <f t="shared" si="2"/>
        <v>0.15999999999999992</v>
      </c>
    </row>
    <row r="29" spans="1:7" s="17" customFormat="1" ht="15" customHeight="1">
      <c r="A29" s="135">
        <v>3500</v>
      </c>
      <c r="B29" s="781" t="s">
        <v>69</v>
      </c>
      <c r="C29" s="781"/>
      <c r="D29" s="781"/>
      <c r="E29" s="19">
        <v>109200</v>
      </c>
      <c r="F29" s="211">
        <f>'PRESUP. EGRESOS F.F. '!L148</f>
        <v>100790</v>
      </c>
      <c r="G29" s="212">
        <f t="shared" si="2"/>
        <v>-7.7014652014651963E-2</v>
      </c>
    </row>
    <row r="30" spans="1:7" s="17" customFormat="1" ht="15" customHeight="1">
      <c r="A30" s="135">
        <v>3600</v>
      </c>
      <c r="B30" s="781" t="s">
        <v>70</v>
      </c>
      <c r="C30" s="781"/>
      <c r="D30" s="781"/>
      <c r="E30" s="19">
        <v>0</v>
      </c>
      <c r="F30" s="211">
        <f>'PRESUP. EGRESOS F.F. '!L158</f>
        <v>0</v>
      </c>
      <c r="G30" s="212" t="e">
        <f t="shared" si="2"/>
        <v>#DIV/0!</v>
      </c>
    </row>
    <row r="31" spans="1:7" s="17" customFormat="1" ht="15" customHeight="1">
      <c r="A31" s="135">
        <v>3700</v>
      </c>
      <c r="B31" s="778" t="s">
        <v>71</v>
      </c>
      <c r="C31" s="779"/>
      <c r="D31" s="780"/>
      <c r="E31" s="19">
        <v>66000</v>
      </c>
      <c r="F31" s="211">
        <f>'PRESUP. EGRESOS F.F. '!L166</f>
        <v>60000</v>
      </c>
      <c r="G31" s="212">
        <f t="shared" si="2"/>
        <v>-9.0909090909090939E-2</v>
      </c>
    </row>
    <row r="32" spans="1:7" s="17" customFormat="1" ht="15" customHeight="1">
      <c r="A32" s="135">
        <v>3800</v>
      </c>
      <c r="B32" s="778" t="s">
        <v>72</v>
      </c>
      <c r="C32" s="779"/>
      <c r="D32" s="780"/>
      <c r="E32" s="19">
        <v>460000</v>
      </c>
      <c r="F32" s="211">
        <f>'PRESUP. EGRESOS F.F. '!L176</f>
        <v>424000</v>
      </c>
      <c r="G32" s="212">
        <f t="shared" si="2"/>
        <v>-7.8260869565217384E-2</v>
      </c>
    </row>
    <row r="33" spans="1:7" s="17" customFormat="1" ht="15" customHeight="1">
      <c r="A33" s="135">
        <v>3900</v>
      </c>
      <c r="B33" s="781" t="s">
        <v>73</v>
      </c>
      <c r="C33" s="781"/>
      <c r="D33" s="781"/>
      <c r="E33" s="19">
        <v>24000</v>
      </c>
      <c r="F33" s="211">
        <f>'PRESUP. EGRESOS F.F. '!L182</f>
        <v>26400</v>
      </c>
      <c r="G33" s="212">
        <f>F33/E33-1</f>
        <v>0.10000000000000009</v>
      </c>
    </row>
    <row r="34" spans="1:7" s="17" customFormat="1" ht="15" customHeight="1">
      <c r="A34" s="199">
        <v>4000</v>
      </c>
      <c r="B34" s="782" t="s">
        <v>74</v>
      </c>
      <c r="C34" s="782"/>
      <c r="D34" s="782"/>
      <c r="E34" s="189">
        <f>SUM(E35:E43)</f>
        <v>1696400</v>
      </c>
      <c r="F34" s="189">
        <f>SUM(F35:F43)</f>
        <v>1663224</v>
      </c>
      <c r="G34" s="200">
        <f>F34/E34-1</f>
        <v>-1.9556708323508643E-2</v>
      </c>
    </row>
    <row r="35" spans="1:7" s="17" customFormat="1" ht="15.75">
      <c r="A35" s="66">
        <v>4100</v>
      </c>
      <c r="B35" s="788" t="s">
        <v>75</v>
      </c>
      <c r="C35" s="788"/>
      <c r="D35" s="788"/>
      <c r="E35" s="18">
        <v>0</v>
      </c>
      <c r="F35" s="211">
        <f>'PRESUP. EGRESOS F.F. '!L193</f>
        <v>0</v>
      </c>
      <c r="G35" s="212" t="e">
        <f t="shared" ref="G35:G74" si="3">F35/E35-1</f>
        <v>#DIV/0!</v>
      </c>
    </row>
    <row r="36" spans="1:7" s="17" customFormat="1" ht="15" customHeight="1">
      <c r="A36" s="66">
        <v>4200</v>
      </c>
      <c r="B36" s="788" t="s">
        <v>76</v>
      </c>
      <c r="C36" s="788"/>
      <c r="D36" s="788"/>
      <c r="E36" s="19">
        <v>0</v>
      </c>
      <c r="F36" s="211">
        <f>'PRESUP. EGRESOS F.F. '!L203</f>
        <v>0</v>
      </c>
      <c r="G36" s="212" t="e">
        <f t="shared" si="3"/>
        <v>#DIV/0!</v>
      </c>
    </row>
    <row r="37" spans="1:7" s="17" customFormat="1" ht="15" customHeight="1">
      <c r="A37" s="66">
        <v>4300</v>
      </c>
      <c r="B37" s="799" t="s">
        <v>77</v>
      </c>
      <c r="C37" s="800"/>
      <c r="D37" s="801"/>
      <c r="E37" s="19">
        <v>0</v>
      </c>
      <c r="F37" s="211">
        <f>'PRESUP. EGRESOS F.F. '!L209</f>
        <v>0</v>
      </c>
      <c r="G37" s="212" t="e">
        <f t="shared" si="3"/>
        <v>#DIV/0!</v>
      </c>
    </row>
    <row r="38" spans="1:7" s="17" customFormat="1" ht="15" customHeight="1">
      <c r="A38" s="66">
        <v>4400</v>
      </c>
      <c r="B38" s="788" t="s">
        <v>78</v>
      </c>
      <c r="C38" s="788"/>
      <c r="D38" s="788"/>
      <c r="E38" s="18">
        <v>0</v>
      </c>
      <c r="F38" s="211">
        <f>'PRESUP. EGRESOS F.F. '!L219</f>
        <v>544000</v>
      </c>
      <c r="G38" s="212" t="e">
        <f>F38/E38-1</f>
        <v>#DIV/0!</v>
      </c>
    </row>
    <row r="39" spans="1:7" s="17" customFormat="1" ht="15" customHeight="1">
      <c r="A39" s="66">
        <v>4500</v>
      </c>
      <c r="B39" s="781" t="s">
        <v>79</v>
      </c>
      <c r="C39" s="781"/>
      <c r="D39" s="781"/>
      <c r="E39" s="19">
        <v>544400</v>
      </c>
      <c r="F39" s="211">
        <f>'PRESUP. EGRESOS F.F. '!L228</f>
        <v>1069224</v>
      </c>
      <c r="G39" s="212">
        <f>F39/E39-1</f>
        <v>0.96404114621601766</v>
      </c>
    </row>
    <row r="40" spans="1:7" s="17" customFormat="1" ht="15" customHeight="1">
      <c r="A40" s="66">
        <v>4600</v>
      </c>
      <c r="B40" s="778" t="s">
        <v>80</v>
      </c>
      <c r="C40" s="779"/>
      <c r="D40" s="780"/>
      <c r="E40" s="19">
        <v>1092000</v>
      </c>
      <c r="F40" s="211">
        <f>'PRESUP. EGRESOS F.F. '!L232</f>
        <v>0</v>
      </c>
      <c r="G40" s="212">
        <f>F40/E40-1</f>
        <v>-1</v>
      </c>
    </row>
    <row r="41" spans="1:7" s="17" customFormat="1" ht="15" customHeight="1">
      <c r="A41" s="66">
        <v>4700</v>
      </c>
      <c r="B41" s="778" t="s">
        <v>81</v>
      </c>
      <c r="C41" s="779"/>
      <c r="D41" s="780"/>
      <c r="E41" s="19">
        <v>0</v>
      </c>
      <c r="F41" s="211">
        <f>'PRESUP. EGRESOS F.F. '!L239</f>
        <v>0</v>
      </c>
      <c r="G41" s="212" t="e">
        <f>F41/E41-1</f>
        <v>#DIV/0!</v>
      </c>
    </row>
    <row r="42" spans="1:7" s="17" customFormat="1" ht="15" customHeight="1">
      <c r="A42" s="66">
        <v>4800</v>
      </c>
      <c r="B42" s="781" t="s">
        <v>82</v>
      </c>
      <c r="C42" s="781"/>
      <c r="D42" s="781"/>
      <c r="E42" s="19">
        <v>60000</v>
      </c>
      <c r="F42" s="211">
        <f>'PRESUP. EGRESOS F.F. '!L241</f>
        <v>50000</v>
      </c>
      <c r="G42" s="212">
        <f>F42/E42-1</f>
        <v>-0.16666666666666663</v>
      </c>
    </row>
    <row r="43" spans="1:7" s="17" customFormat="1" ht="15" customHeight="1">
      <c r="A43" s="66">
        <v>4900</v>
      </c>
      <c r="B43" s="788" t="s">
        <v>83</v>
      </c>
      <c r="C43" s="788"/>
      <c r="D43" s="788"/>
      <c r="E43" s="18">
        <v>0</v>
      </c>
      <c r="F43" s="211">
        <f>'PRESUP. EGRESOS F.F. '!L247</f>
        <v>0</v>
      </c>
      <c r="G43" s="212" t="e">
        <f t="shared" si="3"/>
        <v>#DIV/0!</v>
      </c>
    </row>
    <row r="44" spans="1:7" s="17" customFormat="1" ht="15" customHeight="1">
      <c r="A44" s="199">
        <v>5000</v>
      </c>
      <c r="B44" s="782" t="s">
        <v>84</v>
      </c>
      <c r="C44" s="782"/>
      <c r="D44" s="782"/>
      <c r="E44" s="189">
        <f>SUM(E45:E53)</f>
        <v>65000</v>
      </c>
      <c r="F44" s="189">
        <f>SUM(F45:F53)</f>
        <v>39000</v>
      </c>
      <c r="G44" s="200">
        <f t="shared" si="3"/>
        <v>-0.4</v>
      </c>
    </row>
    <row r="45" spans="1:7" s="17" customFormat="1" ht="15" customHeight="1">
      <c r="A45" s="66">
        <v>5100</v>
      </c>
      <c r="B45" s="788" t="s">
        <v>85</v>
      </c>
      <c r="C45" s="788"/>
      <c r="D45" s="788"/>
      <c r="E45" s="18">
        <v>60000</v>
      </c>
      <c r="F45" s="211">
        <f>'PRESUP. EGRESOS F.F. '!L252</f>
        <v>32000</v>
      </c>
      <c r="G45" s="212">
        <f t="shared" si="3"/>
        <v>-0.46666666666666667</v>
      </c>
    </row>
    <row r="46" spans="1:7" s="17" customFormat="1" ht="15" customHeight="1">
      <c r="A46" s="66">
        <v>5200</v>
      </c>
      <c r="B46" s="788" t="s">
        <v>86</v>
      </c>
      <c r="C46" s="788"/>
      <c r="D46" s="788"/>
      <c r="E46" s="18">
        <v>5000</v>
      </c>
      <c r="F46" s="211">
        <f>'PRESUP. EGRESOS F.F. '!L259</f>
        <v>7000</v>
      </c>
      <c r="G46" s="212">
        <f t="shared" si="3"/>
        <v>0.39999999999999991</v>
      </c>
    </row>
    <row r="47" spans="1:7" s="17" customFormat="1" ht="15" customHeight="1">
      <c r="A47" s="66">
        <v>5300</v>
      </c>
      <c r="B47" s="788" t="s">
        <v>87</v>
      </c>
      <c r="C47" s="788"/>
      <c r="D47" s="788"/>
      <c r="E47" s="18">
        <v>0</v>
      </c>
      <c r="F47" s="211">
        <f>'PRESUP. EGRESOS F.F. '!L264</f>
        <v>0</v>
      </c>
      <c r="G47" s="212" t="e">
        <f t="shared" si="3"/>
        <v>#DIV/0!</v>
      </c>
    </row>
    <row r="48" spans="1:7" s="17" customFormat="1" ht="15" customHeight="1">
      <c r="A48" s="66">
        <v>5400</v>
      </c>
      <c r="B48" s="788" t="s">
        <v>88</v>
      </c>
      <c r="C48" s="788"/>
      <c r="D48" s="788"/>
      <c r="E48" s="18">
        <v>0</v>
      </c>
      <c r="F48" s="211">
        <f>'PRESUP. EGRESOS F.F. '!L267</f>
        <v>0</v>
      </c>
      <c r="G48" s="212" t="e">
        <f t="shared" ref="G48:G53" si="4">F48/E48-1</f>
        <v>#DIV/0!</v>
      </c>
    </row>
    <row r="49" spans="1:256" s="17" customFormat="1" ht="15" customHeight="1">
      <c r="A49" s="66">
        <v>5500</v>
      </c>
      <c r="B49" s="781" t="s">
        <v>89</v>
      </c>
      <c r="C49" s="781"/>
      <c r="D49" s="781"/>
      <c r="E49" s="19">
        <v>0</v>
      </c>
      <c r="F49" s="211">
        <f>'PRESUP. EGRESOS F.F. '!L274</f>
        <v>0</v>
      </c>
      <c r="G49" s="212" t="e">
        <f t="shared" si="4"/>
        <v>#DIV/0!</v>
      </c>
    </row>
    <row r="50" spans="1:256" s="17" customFormat="1" ht="15" customHeight="1">
      <c r="A50" s="66">
        <v>5600</v>
      </c>
      <c r="B50" s="778" t="s">
        <v>90</v>
      </c>
      <c r="C50" s="779"/>
      <c r="D50" s="780"/>
      <c r="E50" s="19">
        <v>0</v>
      </c>
      <c r="F50" s="211">
        <f>'PRESUP. EGRESOS F.F. '!L276</f>
        <v>0</v>
      </c>
      <c r="G50" s="212" t="e">
        <f t="shared" si="4"/>
        <v>#DIV/0!</v>
      </c>
    </row>
    <row r="51" spans="1:256" s="17" customFormat="1" ht="15" customHeight="1">
      <c r="A51" s="66">
        <v>5700</v>
      </c>
      <c r="B51" s="778" t="s">
        <v>91</v>
      </c>
      <c r="C51" s="779"/>
      <c r="D51" s="780"/>
      <c r="E51" s="19">
        <v>0</v>
      </c>
      <c r="F51" s="211">
        <f>'PRESUP. EGRESOS F.F. '!L285</f>
        <v>0</v>
      </c>
      <c r="G51" s="212" t="e">
        <f t="shared" si="4"/>
        <v>#DIV/0!</v>
      </c>
    </row>
    <row r="52" spans="1:256" s="17" customFormat="1" ht="15" customHeight="1">
      <c r="A52" s="66">
        <v>5800</v>
      </c>
      <c r="B52" s="781" t="s">
        <v>92</v>
      </c>
      <c r="C52" s="781"/>
      <c r="D52" s="781"/>
      <c r="E52" s="19">
        <v>0</v>
      </c>
      <c r="F52" s="211">
        <f>'PRESUP. EGRESOS F.F. '!L295</f>
        <v>0</v>
      </c>
      <c r="G52" s="212" t="e">
        <f t="shared" si="4"/>
        <v>#DIV/0!</v>
      </c>
    </row>
    <row r="53" spans="1:256" s="17" customFormat="1" ht="15" customHeight="1">
      <c r="A53" s="66">
        <v>5900</v>
      </c>
      <c r="B53" s="788" t="s">
        <v>93</v>
      </c>
      <c r="C53" s="788"/>
      <c r="D53" s="788"/>
      <c r="E53" s="18">
        <v>0</v>
      </c>
      <c r="F53" s="211">
        <f>'PRESUP. EGRESOS F.F. '!L300</f>
        <v>0</v>
      </c>
      <c r="G53" s="212" t="e">
        <f t="shared" si="4"/>
        <v>#DIV/0!</v>
      </c>
    </row>
    <row r="54" spans="1:256" s="17" customFormat="1" ht="15" customHeight="1">
      <c r="A54" s="199">
        <v>6000</v>
      </c>
      <c r="B54" s="782" t="s">
        <v>94</v>
      </c>
      <c r="C54" s="782"/>
      <c r="D54" s="782"/>
      <c r="E54" s="189">
        <f>SUM(E55:E57)</f>
        <v>80760</v>
      </c>
      <c r="F54" s="189">
        <f>SUM(F55:F57)</f>
        <v>54000</v>
      </c>
      <c r="G54" s="200">
        <f t="shared" si="3"/>
        <v>-0.33135215453194655</v>
      </c>
    </row>
    <row r="55" spans="1:256" s="17" customFormat="1" ht="15" customHeight="1">
      <c r="A55" s="137">
        <v>6100</v>
      </c>
      <c r="B55" s="798" t="s">
        <v>95</v>
      </c>
      <c r="C55" s="798"/>
      <c r="D55" s="798"/>
      <c r="E55" s="138">
        <v>80760</v>
      </c>
      <c r="F55" s="211">
        <f>'PRESUP. EGRESOS F.F. '!L311</f>
        <v>54000</v>
      </c>
      <c r="G55" s="212">
        <f t="shared" si="3"/>
        <v>-0.33135215453194655</v>
      </c>
    </row>
    <row r="56" spans="1:256" s="17" customFormat="1" ht="15" customHeight="1">
      <c r="A56" s="66">
        <v>6200</v>
      </c>
      <c r="B56" s="788" t="s">
        <v>96</v>
      </c>
      <c r="C56" s="788"/>
      <c r="D56" s="788"/>
      <c r="E56" s="18">
        <v>0</v>
      </c>
      <c r="F56" s="211">
        <f>'PRESUP. EGRESOS F.F. '!L320</f>
        <v>0</v>
      </c>
      <c r="G56" s="212" t="e">
        <f t="shared" si="3"/>
        <v>#DIV/0!</v>
      </c>
    </row>
    <row r="57" spans="1:256" s="17" customFormat="1" ht="15" customHeight="1">
      <c r="A57" s="66">
        <v>6300</v>
      </c>
      <c r="B57" s="788" t="s">
        <v>97</v>
      </c>
      <c r="C57" s="788"/>
      <c r="D57" s="788"/>
      <c r="E57" s="18">
        <v>0</v>
      </c>
      <c r="F57" s="211">
        <f>'PRESUP. EGRESOS F.F. '!L329</f>
        <v>0</v>
      </c>
      <c r="G57" s="212" t="e">
        <f t="shared" si="3"/>
        <v>#DIV/0!</v>
      </c>
    </row>
    <row r="58" spans="1:256" s="17" customFormat="1" ht="15.75" customHeight="1">
      <c r="A58" s="199">
        <v>7000</v>
      </c>
      <c r="B58" s="782" t="s">
        <v>98</v>
      </c>
      <c r="C58" s="782"/>
      <c r="D58" s="782"/>
      <c r="E58" s="189">
        <f>SUM(E59:E65)</f>
        <v>0</v>
      </c>
      <c r="F58" s="189">
        <f>SUM(F59:F65)</f>
        <v>0</v>
      </c>
      <c r="G58" s="200" t="e">
        <f t="shared" si="3"/>
        <v>#DIV/0!</v>
      </c>
    </row>
    <row r="59" spans="1:256" s="17" customFormat="1" ht="15.75">
      <c r="A59" s="66">
        <v>7100</v>
      </c>
      <c r="B59" s="788" t="s">
        <v>99</v>
      </c>
      <c r="C59" s="788"/>
      <c r="D59" s="788"/>
      <c r="E59" s="67">
        <v>0</v>
      </c>
      <c r="F59" s="211">
        <f>'PRESUP. EGRESOS F.F. '!L333</f>
        <v>0</v>
      </c>
      <c r="G59" s="212" t="e">
        <f t="shared" si="3"/>
        <v>#DIV/0!</v>
      </c>
      <c r="H59" s="20"/>
      <c r="I59" s="21">
        <v>61</v>
      </c>
      <c r="J59" s="789"/>
      <c r="K59" s="789"/>
      <c r="L59" s="790"/>
      <c r="M59" s="22">
        <v>61</v>
      </c>
      <c r="N59" s="789"/>
      <c r="O59" s="789"/>
      <c r="P59" s="790"/>
      <c r="Q59" s="22">
        <v>61</v>
      </c>
      <c r="R59" s="789"/>
      <c r="S59" s="789"/>
      <c r="T59" s="790"/>
      <c r="U59" s="22">
        <v>61</v>
      </c>
      <c r="V59" s="789"/>
      <c r="W59" s="789"/>
      <c r="X59" s="790"/>
      <c r="Y59" s="22">
        <v>61</v>
      </c>
      <c r="Z59" s="789"/>
      <c r="AA59" s="789"/>
      <c r="AB59" s="790"/>
      <c r="AC59" s="22">
        <v>61</v>
      </c>
      <c r="AD59" s="789"/>
      <c r="AE59" s="789"/>
      <c r="AF59" s="790"/>
      <c r="AG59" s="22">
        <v>61</v>
      </c>
      <c r="AH59" s="789"/>
      <c r="AI59" s="789"/>
      <c r="AJ59" s="790"/>
      <c r="AK59" s="22">
        <v>61</v>
      </c>
      <c r="AL59" s="789"/>
      <c r="AM59" s="789"/>
      <c r="AN59" s="790"/>
      <c r="AO59" s="22">
        <v>61</v>
      </c>
      <c r="AP59" s="789"/>
      <c r="AQ59" s="789"/>
      <c r="AR59" s="790"/>
      <c r="AS59" s="22">
        <v>61</v>
      </c>
      <c r="AT59" s="789"/>
      <c r="AU59" s="789"/>
      <c r="AV59" s="790"/>
      <c r="AW59" s="22">
        <v>61</v>
      </c>
      <c r="AX59" s="789"/>
      <c r="AY59" s="789"/>
      <c r="AZ59" s="790"/>
      <c r="BA59" s="22">
        <v>61</v>
      </c>
      <c r="BB59" s="789"/>
      <c r="BC59" s="789"/>
      <c r="BD59" s="790"/>
      <c r="BE59" s="22">
        <v>61</v>
      </c>
      <c r="BF59" s="789"/>
      <c r="BG59" s="789"/>
      <c r="BH59" s="790"/>
      <c r="BI59" s="22">
        <v>61</v>
      </c>
      <c r="BJ59" s="789"/>
      <c r="BK59" s="789"/>
      <c r="BL59" s="790"/>
      <c r="BM59" s="22">
        <v>61</v>
      </c>
      <c r="BN59" s="789"/>
      <c r="BO59" s="789"/>
      <c r="BP59" s="790"/>
      <c r="BQ59" s="22">
        <v>61</v>
      </c>
      <c r="BR59" s="789"/>
      <c r="BS59" s="789"/>
      <c r="BT59" s="790"/>
      <c r="BU59" s="22">
        <v>61</v>
      </c>
      <c r="BV59" s="789"/>
      <c r="BW59" s="789"/>
      <c r="BX59" s="790"/>
      <c r="BY59" s="22">
        <v>61</v>
      </c>
      <c r="BZ59" s="789"/>
      <c r="CA59" s="789"/>
      <c r="CB59" s="790"/>
      <c r="CC59" s="22">
        <v>61</v>
      </c>
      <c r="CD59" s="789"/>
      <c r="CE59" s="789"/>
      <c r="CF59" s="790"/>
      <c r="CG59" s="22">
        <v>61</v>
      </c>
      <c r="CH59" s="789"/>
      <c r="CI59" s="789"/>
      <c r="CJ59" s="790"/>
      <c r="CK59" s="22">
        <v>61</v>
      </c>
      <c r="CL59" s="789"/>
      <c r="CM59" s="789"/>
      <c r="CN59" s="790"/>
      <c r="CO59" s="22">
        <v>61</v>
      </c>
      <c r="CP59" s="789"/>
      <c r="CQ59" s="789"/>
      <c r="CR59" s="790"/>
      <c r="CS59" s="22">
        <v>61</v>
      </c>
      <c r="CT59" s="789"/>
      <c r="CU59" s="789"/>
      <c r="CV59" s="790"/>
      <c r="CW59" s="22">
        <v>61</v>
      </c>
      <c r="CX59" s="789"/>
      <c r="CY59" s="789"/>
      <c r="CZ59" s="790"/>
      <c r="DA59" s="22">
        <v>61</v>
      </c>
      <c r="DB59" s="789"/>
      <c r="DC59" s="789"/>
      <c r="DD59" s="790"/>
      <c r="DE59" s="22">
        <v>61</v>
      </c>
      <c r="DF59" s="789"/>
      <c r="DG59" s="789"/>
      <c r="DH59" s="790"/>
      <c r="DI59" s="22">
        <v>61</v>
      </c>
      <c r="DJ59" s="789"/>
      <c r="DK59" s="789"/>
      <c r="DL59" s="790"/>
      <c r="DM59" s="22">
        <v>61</v>
      </c>
      <c r="DN59" s="789"/>
      <c r="DO59" s="789"/>
      <c r="DP59" s="790"/>
      <c r="DQ59" s="22">
        <v>61</v>
      </c>
      <c r="DR59" s="789"/>
      <c r="DS59" s="789"/>
      <c r="DT59" s="790"/>
      <c r="DU59" s="22">
        <v>61</v>
      </c>
      <c r="DV59" s="789"/>
      <c r="DW59" s="789"/>
      <c r="DX59" s="790"/>
      <c r="DY59" s="22">
        <v>61</v>
      </c>
      <c r="DZ59" s="789"/>
      <c r="EA59" s="789"/>
      <c r="EB59" s="790"/>
      <c r="EC59" s="22">
        <v>61</v>
      </c>
      <c r="ED59" s="789"/>
      <c r="EE59" s="789"/>
      <c r="EF59" s="790"/>
      <c r="EG59" s="22">
        <v>61</v>
      </c>
      <c r="EH59" s="789"/>
      <c r="EI59" s="789"/>
      <c r="EJ59" s="790"/>
      <c r="EK59" s="22">
        <v>61</v>
      </c>
      <c r="EL59" s="789"/>
      <c r="EM59" s="789"/>
      <c r="EN59" s="790"/>
      <c r="EO59" s="22">
        <v>61</v>
      </c>
      <c r="EP59" s="789"/>
      <c r="EQ59" s="789"/>
      <c r="ER59" s="790"/>
      <c r="ES59" s="22">
        <v>61</v>
      </c>
      <c r="ET59" s="789"/>
      <c r="EU59" s="789"/>
      <c r="EV59" s="790"/>
      <c r="EW59" s="22">
        <v>61</v>
      </c>
      <c r="EX59" s="789"/>
      <c r="EY59" s="789"/>
      <c r="EZ59" s="790"/>
      <c r="FA59" s="22">
        <v>61</v>
      </c>
      <c r="FB59" s="789"/>
      <c r="FC59" s="789"/>
      <c r="FD59" s="790"/>
      <c r="FE59" s="22">
        <v>61</v>
      </c>
      <c r="FF59" s="789"/>
      <c r="FG59" s="789"/>
      <c r="FH59" s="790"/>
      <c r="FI59" s="22">
        <v>61</v>
      </c>
      <c r="FJ59" s="789"/>
      <c r="FK59" s="789"/>
      <c r="FL59" s="790"/>
      <c r="FM59" s="22">
        <v>61</v>
      </c>
      <c r="FN59" s="789"/>
      <c r="FO59" s="789"/>
      <c r="FP59" s="790"/>
      <c r="FQ59" s="22">
        <v>61</v>
      </c>
      <c r="FR59" s="789"/>
      <c r="FS59" s="789"/>
      <c r="FT59" s="790"/>
      <c r="FU59" s="22">
        <v>61</v>
      </c>
      <c r="FV59" s="789"/>
      <c r="FW59" s="789"/>
      <c r="FX59" s="790"/>
      <c r="FY59" s="22">
        <v>61</v>
      </c>
      <c r="FZ59" s="789"/>
      <c r="GA59" s="789"/>
      <c r="GB59" s="790"/>
      <c r="GC59" s="22">
        <v>61</v>
      </c>
      <c r="GD59" s="789"/>
      <c r="GE59" s="789"/>
      <c r="GF59" s="790"/>
      <c r="GG59" s="22">
        <v>61</v>
      </c>
      <c r="GH59" s="789"/>
      <c r="GI59" s="789"/>
      <c r="GJ59" s="790"/>
      <c r="GK59" s="22">
        <v>61</v>
      </c>
      <c r="GL59" s="789"/>
      <c r="GM59" s="789"/>
      <c r="GN59" s="790"/>
      <c r="GO59" s="22">
        <v>61</v>
      </c>
      <c r="GP59" s="789"/>
      <c r="GQ59" s="789"/>
      <c r="GR59" s="790"/>
      <c r="GS59" s="22">
        <v>61</v>
      </c>
      <c r="GT59" s="789"/>
      <c r="GU59" s="789"/>
      <c r="GV59" s="790"/>
      <c r="GW59" s="22">
        <v>61</v>
      </c>
      <c r="GX59" s="789"/>
      <c r="GY59" s="789"/>
      <c r="GZ59" s="790"/>
      <c r="HA59" s="22">
        <v>61</v>
      </c>
      <c r="HB59" s="789"/>
      <c r="HC59" s="789"/>
      <c r="HD59" s="790"/>
      <c r="HE59" s="22">
        <v>61</v>
      </c>
      <c r="HF59" s="789"/>
      <c r="HG59" s="789"/>
      <c r="HH59" s="790"/>
      <c r="HI59" s="22">
        <v>61</v>
      </c>
      <c r="HJ59" s="789"/>
      <c r="HK59" s="789"/>
      <c r="HL59" s="790"/>
      <c r="HM59" s="22">
        <v>61</v>
      </c>
      <c r="HN59" s="789"/>
      <c r="HO59" s="789"/>
      <c r="HP59" s="790"/>
      <c r="HQ59" s="22">
        <v>61</v>
      </c>
      <c r="HR59" s="789"/>
      <c r="HS59" s="789"/>
      <c r="HT59" s="790"/>
      <c r="HU59" s="22">
        <v>61</v>
      </c>
      <c r="HV59" s="789"/>
      <c r="HW59" s="789"/>
      <c r="HX59" s="790"/>
      <c r="HY59" s="22">
        <v>61</v>
      </c>
      <c r="HZ59" s="789"/>
      <c r="IA59" s="789"/>
      <c r="IB59" s="790"/>
      <c r="IC59" s="22">
        <v>61</v>
      </c>
      <c r="ID59" s="789"/>
      <c r="IE59" s="789"/>
      <c r="IF59" s="790"/>
      <c r="IG59" s="22">
        <v>61</v>
      </c>
      <c r="IH59" s="789"/>
      <c r="II59" s="789"/>
      <c r="IJ59" s="790"/>
      <c r="IK59" s="22">
        <v>61</v>
      </c>
      <c r="IL59" s="789"/>
      <c r="IM59" s="789"/>
      <c r="IN59" s="790"/>
      <c r="IO59" s="22">
        <v>61</v>
      </c>
      <c r="IP59" s="789"/>
      <c r="IQ59" s="789"/>
      <c r="IR59" s="790"/>
      <c r="IS59" s="22">
        <v>61</v>
      </c>
      <c r="IT59" s="789"/>
      <c r="IU59" s="789"/>
      <c r="IV59" s="790"/>
    </row>
    <row r="60" spans="1:256" s="17" customFormat="1" ht="15.75">
      <c r="A60" s="66">
        <v>7200</v>
      </c>
      <c r="B60" s="788" t="s">
        <v>100</v>
      </c>
      <c r="C60" s="788"/>
      <c r="D60" s="788"/>
      <c r="E60" s="67">
        <v>0</v>
      </c>
      <c r="F60" s="211">
        <f>'PRESUP. EGRESOS F.F. '!L336</f>
        <v>0</v>
      </c>
      <c r="G60" s="212"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c r="A61" s="66">
        <v>7300</v>
      </c>
      <c r="B61" s="788" t="s">
        <v>101</v>
      </c>
      <c r="C61" s="788"/>
      <c r="D61" s="788"/>
      <c r="E61" s="67">
        <v>0</v>
      </c>
      <c r="F61" s="211">
        <f>'PRESUP. EGRESOS F.F. '!L346</f>
        <v>0</v>
      </c>
      <c r="G61" s="212"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c r="A62" s="66">
        <v>7400</v>
      </c>
      <c r="B62" s="788" t="s">
        <v>102</v>
      </c>
      <c r="C62" s="788"/>
      <c r="D62" s="788"/>
      <c r="E62" s="67">
        <v>0</v>
      </c>
      <c r="F62" s="211">
        <f>'PRESUP. EGRESOS F.F. '!L353</f>
        <v>0</v>
      </c>
      <c r="G62" s="212" t="e">
        <f t="shared" si="3"/>
        <v>#DIV/0!</v>
      </c>
      <c r="H62" s="20"/>
      <c r="I62" s="21">
        <v>62</v>
      </c>
      <c r="J62" s="789"/>
      <c r="K62" s="789"/>
      <c r="L62" s="790"/>
      <c r="M62" s="22">
        <v>62</v>
      </c>
      <c r="N62" s="789"/>
      <c r="O62" s="789"/>
      <c r="P62" s="790"/>
      <c r="Q62" s="22">
        <v>62</v>
      </c>
      <c r="R62" s="789"/>
      <c r="S62" s="789"/>
      <c r="T62" s="790"/>
      <c r="U62" s="22">
        <v>62</v>
      </c>
      <c r="V62" s="789"/>
      <c r="W62" s="789"/>
      <c r="X62" s="790"/>
      <c r="Y62" s="22">
        <v>62</v>
      </c>
      <c r="Z62" s="789"/>
      <c r="AA62" s="789"/>
      <c r="AB62" s="790"/>
      <c r="AC62" s="22">
        <v>62</v>
      </c>
      <c r="AD62" s="789"/>
      <c r="AE62" s="789"/>
      <c r="AF62" s="790"/>
      <c r="AG62" s="22">
        <v>62</v>
      </c>
      <c r="AH62" s="789"/>
      <c r="AI62" s="789"/>
      <c r="AJ62" s="790"/>
      <c r="AK62" s="22">
        <v>62</v>
      </c>
      <c r="AL62" s="789"/>
      <c r="AM62" s="789"/>
      <c r="AN62" s="790"/>
      <c r="AO62" s="22">
        <v>62</v>
      </c>
      <c r="AP62" s="789"/>
      <c r="AQ62" s="789"/>
      <c r="AR62" s="790"/>
      <c r="AS62" s="22">
        <v>62</v>
      </c>
      <c r="AT62" s="789"/>
      <c r="AU62" s="789"/>
      <c r="AV62" s="790"/>
      <c r="AW62" s="22">
        <v>62</v>
      </c>
      <c r="AX62" s="789"/>
      <c r="AY62" s="789"/>
      <c r="AZ62" s="790"/>
      <c r="BA62" s="22">
        <v>62</v>
      </c>
      <c r="BB62" s="789"/>
      <c r="BC62" s="789"/>
      <c r="BD62" s="790"/>
      <c r="BE62" s="22">
        <v>62</v>
      </c>
      <c r="BF62" s="789"/>
      <c r="BG62" s="789"/>
      <c r="BH62" s="790"/>
      <c r="BI62" s="22">
        <v>62</v>
      </c>
      <c r="BJ62" s="789"/>
      <c r="BK62" s="789"/>
      <c r="BL62" s="790"/>
      <c r="BM62" s="22">
        <v>62</v>
      </c>
      <c r="BN62" s="789"/>
      <c r="BO62" s="789"/>
      <c r="BP62" s="790"/>
      <c r="BQ62" s="22">
        <v>62</v>
      </c>
      <c r="BR62" s="789"/>
      <c r="BS62" s="789"/>
      <c r="BT62" s="790"/>
      <c r="BU62" s="22">
        <v>62</v>
      </c>
      <c r="BV62" s="789"/>
      <c r="BW62" s="789"/>
      <c r="BX62" s="790"/>
      <c r="BY62" s="22">
        <v>62</v>
      </c>
      <c r="BZ62" s="789"/>
      <c r="CA62" s="789"/>
      <c r="CB62" s="790"/>
      <c r="CC62" s="22">
        <v>62</v>
      </c>
      <c r="CD62" s="789"/>
      <c r="CE62" s="789"/>
      <c r="CF62" s="790"/>
      <c r="CG62" s="22">
        <v>62</v>
      </c>
      <c r="CH62" s="789"/>
      <c r="CI62" s="789"/>
      <c r="CJ62" s="790"/>
      <c r="CK62" s="22">
        <v>62</v>
      </c>
      <c r="CL62" s="789"/>
      <c r="CM62" s="789"/>
      <c r="CN62" s="790"/>
      <c r="CO62" s="22">
        <v>62</v>
      </c>
      <c r="CP62" s="789"/>
      <c r="CQ62" s="789"/>
      <c r="CR62" s="790"/>
      <c r="CS62" s="22">
        <v>62</v>
      </c>
      <c r="CT62" s="789"/>
      <c r="CU62" s="789"/>
      <c r="CV62" s="790"/>
      <c r="CW62" s="22">
        <v>62</v>
      </c>
      <c r="CX62" s="789"/>
      <c r="CY62" s="789"/>
      <c r="CZ62" s="790"/>
      <c r="DA62" s="22">
        <v>62</v>
      </c>
      <c r="DB62" s="789"/>
      <c r="DC62" s="789"/>
      <c r="DD62" s="790"/>
      <c r="DE62" s="22">
        <v>62</v>
      </c>
      <c r="DF62" s="789"/>
      <c r="DG62" s="789"/>
      <c r="DH62" s="790"/>
      <c r="DI62" s="22">
        <v>62</v>
      </c>
      <c r="DJ62" s="789"/>
      <c r="DK62" s="789"/>
      <c r="DL62" s="790"/>
      <c r="DM62" s="22">
        <v>62</v>
      </c>
      <c r="DN62" s="789"/>
      <c r="DO62" s="789"/>
      <c r="DP62" s="790"/>
      <c r="DQ62" s="22">
        <v>62</v>
      </c>
      <c r="DR62" s="789"/>
      <c r="DS62" s="789"/>
      <c r="DT62" s="790"/>
      <c r="DU62" s="22">
        <v>62</v>
      </c>
      <c r="DV62" s="789"/>
      <c r="DW62" s="789"/>
      <c r="DX62" s="790"/>
      <c r="DY62" s="22">
        <v>62</v>
      </c>
      <c r="DZ62" s="789"/>
      <c r="EA62" s="789"/>
      <c r="EB62" s="790"/>
      <c r="EC62" s="22">
        <v>62</v>
      </c>
      <c r="ED62" s="789"/>
      <c r="EE62" s="789"/>
      <c r="EF62" s="790"/>
      <c r="EG62" s="22">
        <v>62</v>
      </c>
      <c r="EH62" s="789"/>
      <c r="EI62" s="789"/>
      <c r="EJ62" s="790"/>
      <c r="EK62" s="22">
        <v>62</v>
      </c>
      <c r="EL62" s="789"/>
      <c r="EM62" s="789"/>
      <c r="EN62" s="790"/>
      <c r="EO62" s="22">
        <v>62</v>
      </c>
      <c r="EP62" s="789"/>
      <c r="EQ62" s="789"/>
      <c r="ER62" s="790"/>
      <c r="ES62" s="22">
        <v>62</v>
      </c>
      <c r="ET62" s="789"/>
      <c r="EU62" s="789"/>
      <c r="EV62" s="790"/>
      <c r="EW62" s="22">
        <v>62</v>
      </c>
      <c r="EX62" s="789"/>
      <c r="EY62" s="789"/>
      <c r="EZ62" s="790"/>
      <c r="FA62" s="22">
        <v>62</v>
      </c>
      <c r="FB62" s="789"/>
      <c r="FC62" s="789"/>
      <c r="FD62" s="790"/>
      <c r="FE62" s="22">
        <v>62</v>
      </c>
      <c r="FF62" s="789"/>
      <c r="FG62" s="789"/>
      <c r="FH62" s="790"/>
      <c r="FI62" s="22">
        <v>62</v>
      </c>
      <c r="FJ62" s="789"/>
      <c r="FK62" s="789"/>
      <c r="FL62" s="790"/>
      <c r="FM62" s="22">
        <v>62</v>
      </c>
      <c r="FN62" s="789"/>
      <c r="FO62" s="789"/>
      <c r="FP62" s="790"/>
      <c r="FQ62" s="22">
        <v>62</v>
      </c>
      <c r="FR62" s="789"/>
      <c r="FS62" s="789"/>
      <c r="FT62" s="790"/>
      <c r="FU62" s="22">
        <v>62</v>
      </c>
      <c r="FV62" s="789"/>
      <c r="FW62" s="789"/>
      <c r="FX62" s="790"/>
      <c r="FY62" s="22">
        <v>62</v>
      </c>
      <c r="FZ62" s="789"/>
      <c r="GA62" s="789"/>
      <c r="GB62" s="790"/>
      <c r="GC62" s="22">
        <v>62</v>
      </c>
      <c r="GD62" s="789"/>
      <c r="GE62" s="789"/>
      <c r="GF62" s="790"/>
      <c r="GG62" s="22">
        <v>62</v>
      </c>
      <c r="GH62" s="789"/>
      <c r="GI62" s="789"/>
      <c r="GJ62" s="790"/>
      <c r="GK62" s="22">
        <v>62</v>
      </c>
      <c r="GL62" s="789"/>
      <c r="GM62" s="789"/>
      <c r="GN62" s="790"/>
      <c r="GO62" s="22">
        <v>62</v>
      </c>
      <c r="GP62" s="789"/>
      <c r="GQ62" s="789"/>
      <c r="GR62" s="790"/>
      <c r="GS62" s="22">
        <v>62</v>
      </c>
      <c r="GT62" s="789"/>
      <c r="GU62" s="789"/>
      <c r="GV62" s="790"/>
      <c r="GW62" s="22">
        <v>62</v>
      </c>
      <c r="GX62" s="789"/>
      <c r="GY62" s="789"/>
      <c r="GZ62" s="790"/>
      <c r="HA62" s="22">
        <v>62</v>
      </c>
      <c r="HB62" s="789"/>
      <c r="HC62" s="789"/>
      <c r="HD62" s="790"/>
      <c r="HE62" s="22">
        <v>62</v>
      </c>
      <c r="HF62" s="789"/>
      <c r="HG62" s="789"/>
      <c r="HH62" s="790"/>
      <c r="HI62" s="22">
        <v>62</v>
      </c>
      <c r="HJ62" s="789"/>
      <c r="HK62" s="789"/>
      <c r="HL62" s="790"/>
      <c r="HM62" s="22">
        <v>62</v>
      </c>
      <c r="HN62" s="789"/>
      <c r="HO62" s="789"/>
      <c r="HP62" s="790"/>
      <c r="HQ62" s="22">
        <v>62</v>
      </c>
      <c r="HR62" s="789"/>
      <c r="HS62" s="789"/>
      <c r="HT62" s="790"/>
      <c r="HU62" s="22">
        <v>62</v>
      </c>
      <c r="HV62" s="789"/>
      <c r="HW62" s="789"/>
      <c r="HX62" s="790"/>
      <c r="HY62" s="22">
        <v>62</v>
      </c>
      <c r="HZ62" s="789"/>
      <c r="IA62" s="789"/>
      <c r="IB62" s="790"/>
      <c r="IC62" s="22">
        <v>62</v>
      </c>
      <c r="ID62" s="789"/>
      <c r="IE62" s="789"/>
      <c r="IF62" s="790"/>
      <c r="IG62" s="22">
        <v>62</v>
      </c>
      <c r="IH62" s="789"/>
      <c r="II62" s="789"/>
      <c r="IJ62" s="790"/>
      <c r="IK62" s="22">
        <v>62</v>
      </c>
      <c r="IL62" s="789"/>
      <c r="IM62" s="789"/>
      <c r="IN62" s="790"/>
      <c r="IO62" s="22">
        <v>62</v>
      </c>
      <c r="IP62" s="789"/>
      <c r="IQ62" s="789"/>
      <c r="IR62" s="790"/>
      <c r="IS62" s="22">
        <v>62</v>
      </c>
      <c r="IT62" s="789"/>
      <c r="IU62" s="789"/>
      <c r="IV62" s="790"/>
    </row>
    <row r="63" spans="1:256" s="17" customFormat="1" ht="15" customHeight="1">
      <c r="A63" s="66">
        <v>7500</v>
      </c>
      <c r="B63" s="788" t="s">
        <v>103</v>
      </c>
      <c r="C63" s="788"/>
      <c r="D63" s="788"/>
      <c r="E63" s="18">
        <v>0</v>
      </c>
      <c r="F63" s="211">
        <f>'PRESUP. EGRESOS F.F. '!L363</f>
        <v>0</v>
      </c>
      <c r="G63" s="212" t="e">
        <f t="shared" si="3"/>
        <v>#DIV/0!</v>
      </c>
    </row>
    <row r="64" spans="1:256" s="17" customFormat="1" ht="15" customHeight="1">
      <c r="A64" s="66">
        <v>7600</v>
      </c>
      <c r="B64" s="788" t="s">
        <v>104</v>
      </c>
      <c r="C64" s="788"/>
      <c r="D64" s="788"/>
      <c r="E64" s="18">
        <v>0</v>
      </c>
      <c r="F64" s="211">
        <f>'PRESUP. EGRESOS F.F. '!L373</f>
        <v>0</v>
      </c>
      <c r="G64" s="212" t="e">
        <f t="shared" si="3"/>
        <v>#DIV/0!</v>
      </c>
    </row>
    <row r="65" spans="1:8" s="17" customFormat="1" ht="15" customHeight="1">
      <c r="A65" s="66">
        <v>7900</v>
      </c>
      <c r="B65" s="788" t="s">
        <v>105</v>
      </c>
      <c r="C65" s="788"/>
      <c r="D65" s="788"/>
      <c r="E65" s="18">
        <v>0</v>
      </c>
      <c r="F65" s="211">
        <f>'PRESUP. EGRESOS F.F. '!L376</f>
        <v>0</v>
      </c>
      <c r="G65" s="212" t="e">
        <f t="shared" si="3"/>
        <v>#DIV/0!</v>
      </c>
    </row>
    <row r="66" spans="1:8" s="17" customFormat="1" ht="15.75" customHeight="1">
      <c r="A66" s="199">
        <v>8000</v>
      </c>
      <c r="B66" s="782" t="s">
        <v>27</v>
      </c>
      <c r="C66" s="782"/>
      <c r="D66" s="782"/>
      <c r="E66" s="202">
        <v>0</v>
      </c>
      <c r="F66" s="189">
        <f>'PRESUP. EGRESOS F.F. '!L380</f>
        <v>0</v>
      </c>
      <c r="G66" s="200" t="e">
        <f t="shared" si="3"/>
        <v>#DIV/0!</v>
      </c>
    </row>
    <row r="67" spans="1:8" s="17" customFormat="1" ht="15.75">
      <c r="A67" s="199">
        <v>9000</v>
      </c>
      <c r="B67" s="782" t="s">
        <v>106</v>
      </c>
      <c r="C67" s="782"/>
      <c r="D67" s="782"/>
      <c r="E67" s="189">
        <f>SUM(E68:E74)</f>
        <v>0</v>
      </c>
      <c r="F67" s="189">
        <f>SUM(F68:F74)</f>
        <v>0</v>
      </c>
      <c r="G67" s="200" t="e">
        <f t="shared" si="3"/>
        <v>#DIV/0!</v>
      </c>
    </row>
    <row r="68" spans="1:8" s="17" customFormat="1" ht="15.75">
      <c r="A68" s="66">
        <v>9100</v>
      </c>
      <c r="B68" s="788" t="s">
        <v>107</v>
      </c>
      <c r="C68" s="788"/>
      <c r="D68" s="788"/>
      <c r="E68" s="18">
        <v>0</v>
      </c>
      <c r="F68" s="211">
        <f>'PRESUP. EGRESOS F.F. '!L399</f>
        <v>0</v>
      </c>
      <c r="G68" s="212" t="e">
        <f t="shared" si="3"/>
        <v>#DIV/0!</v>
      </c>
    </row>
    <row r="69" spans="1:8" s="17" customFormat="1" ht="15.75">
      <c r="A69" s="66">
        <v>9200</v>
      </c>
      <c r="B69" s="788" t="s">
        <v>108</v>
      </c>
      <c r="C69" s="788"/>
      <c r="D69" s="788"/>
      <c r="E69" s="19">
        <v>0</v>
      </c>
      <c r="F69" s="211">
        <f>'PRESUP. EGRESOS F.F. '!L408</f>
        <v>0</v>
      </c>
      <c r="G69" s="212" t="e">
        <f t="shared" si="3"/>
        <v>#DIV/0!</v>
      </c>
    </row>
    <row r="70" spans="1:8" s="17" customFormat="1" ht="15.75">
      <c r="A70" s="66">
        <v>9300</v>
      </c>
      <c r="B70" s="788" t="s">
        <v>109</v>
      </c>
      <c r="C70" s="788"/>
      <c r="D70" s="788"/>
      <c r="E70" s="19">
        <v>0</v>
      </c>
      <c r="F70" s="211">
        <f>'PRESUP. EGRESOS F.F. '!L417</f>
        <v>0</v>
      </c>
      <c r="G70" s="212" t="e">
        <f t="shared" si="3"/>
        <v>#DIV/0!</v>
      </c>
    </row>
    <row r="71" spans="1:8" s="17" customFormat="1" ht="15.75">
      <c r="A71" s="66">
        <v>9400</v>
      </c>
      <c r="B71" s="788" t="s">
        <v>110</v>
      </c>
      <c r="C71" s="788"/>
      <c r="D71" s="788"/>
      <c r="E71" s="19">
        <v>0</v>
      </c>
      <c r="F71" s="211">
        <f>'PRESUP. EGRESOS F.F. '!L420</f>
        <v>0</v>
      </c>
      <c r="G71" s="212" t="e">
        <f t="shared" si="3"/>
        <v>#DIV/0!</v>
      </c>
    </row>
    <row r="72" spans="1:8" s="17" customFormat="1" ht="15.75">
      <c r="A72" s="66">
        <v>9500</v>
      </c>
      <c r="B72" s="788" t="s">
        <v>111</v>
      </c>
      <c r="C72" s="788"/>
      <c r="D72" s="788"/>
      <c r="E72" s="19">
        <v>0</v>
      </c>
      <c r="F72" s="211">
        <f>'PRESUP. EGRESOS F.F. '!L423</f>
        <v>0</v>
      </c>
      <c r="G72" s="212" t="e">
        <f t="shared" si="3"/>
        <v>#DIV/0!</v>
      </c>
    </row>
    <row r="73" spans="1:8" s="17" customFormat="1" ht="15.75">
      <c r="A73" s="66">
        <v>9600</v>
      </c>
      <c r="B73" s="788" t="s">
        <v>1680</v>
      </c>
      <c r="C73" s="788"/>
      <c r="D73" s="788"/>
      <c r="E73" s="19">
        <v>0</v>
      </c>
      <c r="F73" s="211">
        <f>'PRESUP. EGRESOS F.F. '!L425</f>
        <v>0</v>
      </c>
      <c r="G73" s="212" t="e">
        <f>F73/E73-1</f>
        <v>#DIV/0!</v>
      </c>
    </row>
    <row r="74" spans="1:8" s="17" customFormat="1" ht="15.75">
      <c r="A74" s="139">
        <v>9900</v>
      </c>
      <c r="B74" s="795" t="s">
        <v>112</v>
      </c>
      <c r="C74" s="795"/>
      <c r="D74" s="795"/>
      <c r="E74" s="140">
        <v>0</v>
      </c>
      <c r="F74" s="211">
        <f>'PRESUP. EGRESOS F.F. '!L428</f>
        <v>0</v>
      </c>
      <c r="G74" s="212" t="e">
        <f t="shared" si="3"/>
        <v>#DIV/0!</v>
      </c>
    </row>
    <row r="75" spans="1:8" s="17" customFormat="1" ht="15.75">
      <c r="A75" s="796" t="s">
        <v>765</v>
      </c>
      <c r="B75" s="797"/>
      <c r="C75" s="797"/>
      <c r="D75" s="797"/>
      <c r="E75" s="190">
        <f>E6+E14+E24+E34+E44+E54+E58+E66+E67</f>
        <v>4943400</v>
      </c>
      <c r="F75" s="190">
        <f>F6+F14+F24+F34+F44+F54+F58+F66+F67</f>
        <v>5015700</v>
      </c>
      <c r="G75" s="201">
        <f>F75/E75-1</f>
        <v>1.4625561354533412E-2</v>
      </c>
    </row>
    <row r="76" spans="1:8" ht="30.75" customHeight="1">
      <c r="A76" s="792" t="s">
        <v>1688</v>
      </c>
      <c r="B76" s="792"/>
      <c r="C76" s="792"/>
      <c r="D76" s="792"/>
    </row>
    <row r="77" spans="1:8" ht="18" customHeight="1">
      <c r="A77" s="793"/>
      <c r="B77" s="793"/>
      <c r="C77" s="793"/>
      <c r="D77" s="793"/>
      <c r="E77" s="26"/>
      <c r="F77" s="26"/>
      <c r="G77" s="26"/>
      <c r="H77" s="26"/>
    </row>
    <row r="78" spans="1:8" ht="32.1" customHeight="1">
      <c r="A78" s="143" t="s">
        <v>113</v>
      </c>
      <c r="B78" s="144" t="s">
        <v>5</v>
      </c>
      <c r="C78" s="145" t="s">
        <v>1623</v>
      </c>
      <c r="D78" s="146" t="s">
        <v>35</v>
      </c>
      <c r="E78" s="27"/>
      <c r="F78" s="27"/>
      <c r="G78" s="27"/>
      <c r="H78" s="27"/>
    </row>
    <row r="79" spans="1:8" ht="32.1" customHeight="1">
      <c r="A79" s="9">
        <v>1</v>
      </c>
      <c r="B79" s="10" t="s">
        <v>114</v>
      </c>
      <c r="C79" s="28">
        <f>(F6+F14+F24+F34)-F39</f>
        <v>3853476</v>
      </c>
      <c r="D79" s="29">
        <f>C79/C84</f>
        <v>0.7682827920330163</v>
      </c>
    </row>
    <row r="80" spans="1:8" ht="32.1" customHeight="1">
      <c r="A80" s="9">
        <v>2</v>
      </c>
      <c r="B80" s="10" t="s">
        <v>115</v>
      </c>
      <c r="C80" s="28">
        <f>F44+F54+F58</f>
        <v>93000</v>
      </c>
      <c r="D80" s="29">
        <f>C80/C84</f>
        <v>1.8541778814522399E-2</v>
      </c>
    </row>
    <row r="81" spans="1:256" ht="32.1" customHeight="1">
      <c r="A81" s="9">
        <v>3</v>
      </c>
      <c r="B81" s="10" t="s">
        <v>116</v>
      </c>
      <c r="C81" s="28">
        <f>F67</f>
        <v>0</v>
      </c>
      <c r="D81" s="29">
        <f>C81/C84</f>
        <v>0</v>
      </c>
    </row>
    <row r="82" spans="1:256" ht="32.1" customHeight="1">
      <c r="A82" s="9">
        <v>4</v>
      </c>
      <c r="B82" s="10" t="s">
        <v>340</v>
      </c>
      <c r="C82" s="28">
        <f>F39</f>
        <v>1069224</v>
      </c>
      <c r="D82" s="497">
        <f>C82/C84</f>
        <v>0.21317542915246127</v>
      </c>
    </row>
    <row r="83" spans="1:256" ht="32.1" customHeight="1">
      <c r="A83" s="9">
        <v>5</v>
      </c>
      <c r="B83" s="10" t="s">
        <v>318</v>
      </c>
      <c r="C83" s="28">
        <f>F66</f>
        <v>0</v>
      </c>
      <c r="D83" s="497">
        <f>C83/C84</f>
        <v>0</v>
      </c>
    </row>
    <row r="84" spans="1:256" ht="32.1" customHeight="1">
      <c r="A84" s="147"/>
      <c r="B84" s="148" t="s">
        <v>1622</v>
      </c>
      <c r="C84" s="149">
        <f>SUM(C79:C83)</f>
        <v>5015700</v>
      </c>
      <c r="D84" s="150">
        <f>SUM(D79:D83)</f>
        <v>0.99999999999999989</v>
      </c>
    </row>
    <row r="85" spans="1:256" ht="24.75" customHeight="1">
      <c r="A85" s="791" t="s">
        <v>1689</v>
      </c>
      <c r="B85" s="791"/>
      <c r="C85" s="791"/>
      <c r="D85" s="791"/>
      <c r="E85" s="26"/>
      <c r="F85" s="26"/>
      <c r="G85" s="26"/>
      <c r="H85" s="26"/>
    </row>
    <row r="86" spans="1:256" ht="12" customHeight="1">
      <c r="A86" s="30"/>
      <c r="B86" s="30"/>
      <c r="C86" s="30"/>
      <c r="D86" s="30"/>
      <c r="E86" s="30"/>
      <c r="F86" s="30"/>
      <c r="G86" s="30"/>
      <c r="H86" s="30"/>
    </row>
    <row r="87" spans="1:256" ht="32.1" customHeight="1">
      <c r="A87" s="151" t="s">
        <v>39</v>
      </c>
      <c r="B87" s="151" t="s">
        <v>5</v>
      </c>
      <c r="C87" s="152" t="s">
        <v>1623</v>
      </c>
      <c r="D87" s="153" t="s">
        <v>35</v>
      </c>
      <c r="E87" s="27"/>
      <c r="F87" s="27"/>
      <c r="G87" s="27"/>
      <c r="H87" s="27"/>
    </row>
    <row r="88" spans="1:256" ht="32.1" customHeight="1">
      <c r="A88" s="9">
        <v>100</v>
      </c>
      <c r="B88" s="13" t="s">
        <v>1348</v>
      </c>
      <c r="C88" s="31">
        <f>'PRESUP. EGRESOS F.F. '!C430</f>
        <v>4705700</v>
      </c>
      <c r="D88" s="29">
        <f>C88/C94</f>
        <v>0.93819407061825866</v>
      </c>
    </row>
    <row r="89" spans="1:256" ht="32.1" customHeight="1">
      <c r="A89" s="9">
        <v>200</v>
      </c>
      <c r="B89" s="13" t="s">
        <v>40</v>
      </c>
      <c r="C89" s="31">
        <f>'PRESUP. EGRESOS F.F. '!J430</f>
        <v>0</v>
      </c>
      <c r="D89" s="29">
        <f>C89/C94</f>
        <v>0</v>
      </c>
    </row>
    <row r="90" spans="1:256" ht="32.1" customHeight="1">
      <c r="A90" s="9">
        <v>400</v>
      </c>
      <c r="B90" s="13" t="s">
        <v>41</v>
      </c>
      <c r="C90" s="31">
        <v>0</v>
      </c>
      <c r="D90" s="29">
        <f>C90/C94</f>
        <v>0</v>
      </c>
    </row>
    <row r="91" spans="1:256" ht="32.1" customHeight="1">
      <c r="A91" s="9">
        <v>500</v>
      </c>
      <c r="B91" s="13" t="s">
        <v>42</v>
      </c>
      <c r="C91" s="31">
        <f>'PRESUP. EGRESOS F.F. '!D430+'PRESUP. EGRESOS F.F. '!E430+'PRESUP. EGRESOS F.F. '!F430+'PRESUP. EGRESOS F.F. '!G430</f>
        <v>310000</v>
      </c>
      <c r="D91" s="29">
        <f>C91/C94</f>
        <v>6.1805929381741335E-2</v>
      </c>
    </row>
    <row r="92" spans="1:256" ht="32.1" customHeight="1">
      <c r="A92" s="9">
        <v>600</v>
      </c>
      <c r="B92" s="13" t="s">
        <v>43</v>
      </c>
      <c r="C92" s="31">
        <f>'PRESUP. EGRESOS F.F. '!H430+'PRESUP. EGRESOS F.F. '!I430</f>
        <v>0</v>
      </c>
      <c r="D92" s="29">
        <f>C92/C94</f>
        <v>0</v>
      </c>
    </row>
    <row r="93" spans="1:256" ht="32.1" customHeight="1">
      <c r="A93" s="9">
        <v>700</v>
      </c>
      <c r="B93" s="13" t="s">
        <v>44</v>
      </c>
      <c r="C93" s="31">
        <f>'PRESUP. EGRESOS F.F. '!K430</f>
        <v>0</v>
      </c>
      <c r="D93" s="29">
        <f>C93/C94</f>
        <v>0</v>
      </c>
    </row>
    <row r="94" spans="1:256" ht="32.1" customHeight="1">
      <c r="A94" s="147"/>
      <c r="B94" s="148" t="s">
        <v>1622</v>
      </c>
      <c r="C94" s="149">
        <f>SUM(C88:C93)</f>
        <v>5015700</v>
      </c>
      <c r="D94" s="154">
        <f>SUM(D88:D92)</f>
        <v>1</v>
      </c>
    </row>
    <row r="95" spans="1:256" ht="18" customHeight="1"/>
    <row r="96" spans="1:256" s="27" customFormat="1">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row r="213" spans="2:256" ht="15" customHeight="1"/>
    <row r="214" spans="2:256" ht="15" customHeight="1"/>
    <row r="215" spans="2:256" ht="15" customHeight="1"/>
    <row r="216" spans="2:256" ht="15" customHeight="1"/>
    <row r="217" spans="2:256" ht="15" customHeight="1"/>
    <row r="218" spans="2:256" ht="15" customHeight="1"/>
    <row r="219" spans="2:256" ht="15" customHeight="1"/>
  </sheetData>
  <mergeCells count="203">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J59:L59"/>
    <mergeCell ref="B49:D49"/>
    <mergeCell ref="B50:D50"/>
    <mergeCell ref="B51:D51"/>
    <mergeCell ref="B52:D52"/>
    <mergeCell ref="B53:D53"/>
    <mergeCell ref="B54:D54"/>
    <mergeCell ref="B43:D43"/>
    <mergeCell ref="B44:D44"/>
    <mergeCell ref="B45:D45"/>
    <mergeCell ref="B46:D46"/>
    <mergeCell ref="B47:D47"/>
    <mergeCell ref="B48:D48"/>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22:D22"/>
    <mergeCell ref="B23:D23"/>
    <mergeCell ref="B24:D24"/>
    <mergeCell ref="B13:D13"/>
    <mergeCell ref="B14:D14"/>
    <mergeCell ref="B15:D15"/>
    <mergeCell ref="B16:D16"/>
    <mergeCell ref="B17:D17"/>
    <mergeCell ref="B18:D18"/>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6" header="0.15748031496062992" footer="0.32"/>
  <pageSetup scale="65" orientation="portrait" r:id="rId1"/>
  <headerFooter>
    <oddFooter xml:space="preserve">&amp;L&amp;"-,Cursiva"&amp;10       Ejercicio Fiscal 2016&amp;R&amp;10Página &amp;P de &amp;N&amp;K00+000-----------    </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Hoja12">
    <tabColor rgb="FF00736F"/>
  </sheetPr>
  <dimension ref="A1:IV942"/>
  <sheetViews>
    <sheetView topLeftCell="A223" zoomScale="70" zoomScaleNormal="70" zoomScalePageLayoutView="90" workbookViewId="0">
      <selection activeCell="C258" sqref="C258"/>
    </sheetView>
  </sheetViews>
  <sheetFormatPr baseColWidth="10" defaultColWidth="0" defaultRowHeight="36.75" customHeight="1"/>
  <cols>
    <col min="1" max="1" width="7.5703125" style="79" customWidth="1"/>
    <col min="2" max="2" width="67.85546875" style="80" customWidth="1"/>
    <col min="3" max="3" width="15" style="221" customWidth="1"/>
    <col min="4" max="7" width="15" style="81" customWidth="1"/>
    <col min="8" max="8" width="17.5703125" style="81" customWidth="1"/>
    <col min="9" max="15" width="15" style="81" customWidth="1"/>
    <col min="16" max="16384" width="0" style="78" hidden="1"/>
  </cols>
  <sheetData>
    <row r="1" spans="1:256" ht="33.75" customHeight="1">
      <c r="A1" s="816" t="s">
        <v>1366</v>
      </c>
      <c r="B1" s="817"/>
      <c r="C1" s="817"/>
      <c r="D1" s="817"/>
      <c r="E1" s="817"/>
      <c r="F1" s="817"/>
      <c r="G1" s="817"/>
      <c r="H1" s="817"/>
      <c r="I1" s="817"/>
      <c r="J1" s="817"/>
      <c r="K1" s="817"/>
      <c r="L1" s="817"/>
      <c r="M1" s="817"/>
      <c r="N1" s="817"/>
      <c r="O1" s="818"/>
      <c r="P1" s="321"/>
    </row>
    <row r="2" spans="1:256" s="243" customFormat="1" ht="28.5" customHeight="1">
      <c r="A2" s="819" t="str">
        <f>'Objetivos PMD'!$B$3</f>
        <v>Entidad Pública:  SISTEMA DIF JALOSTOTITLAN, Jalisco</v>
      </c>
      <c r="B2" s="820"/>
      <c r="C2" s="820"/>
      <c r="D2" s="820"/>
      <c r="E2" s="820"/>
      <c r="F2" s="820"/>
      <c r="G2" s="820"/>
      <c r="H2" s="820"/>
      <c r="I2" s="820"/>
      <c r="J2" s="820"/>
      <c r="K2" s="820"/>
      <c r="L2" s="820"/>
      <c r="M2" s="820"/>
      <c r="N2" s="820"/>
      <c r="O2" s="821"/>
      <c r="P2" s="322"/>
    </row>
    <row r="3" spans="1:256" s="250" customFormat="1" ht="22.5" customHeight="1">
      <c r="A3" s="808" t="s">
        <v>117</v>
      </c>
      <c r="B3" s="810" t="s">
        <v>5</v>
      </c>
      <c r="C3" s="812" t="s">
        <v>118</v>
      </c>
      <c r="D3" s="814" t="s">
        <v>119</v>
      </c>
      <c r="E3" s="804" t="s">
        <v>120</v>
      </c>
      <c r="F3" s="814" t="s">
        <v>121</v>
      </c>
      <c r="G3" s="804" t="s">
        <v>122</v>
      </c>
      <c r="H3" s="806" t="s">
        <v>123</v>
      </c>
      <c r="I3" s="806" t="s">
        <v>124</v>
      </c>
      <c r="J3" s="806" t="s">
        <v>125</v>
      </c>
      <c r="K3" s="806" t="s">
        <v>126</v>
      </c>
      <c r="L3" s="806" t="s">
        <v>127</v>
      </c>
      <c r="M3" s="814" t="s">
        <v>128</v>
      </c>
      <c r="N3" s="804" t="s">
        <v>129</v>
      </c>
      <c r="O3" s="822" t="s">
        <v>130</v>
      </c>
      <c r="P3" s="323"/>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r="4" spans="1:256" s="250" customFormat="1" ht="24" customHeight="1">
      <c r="A4" s="809"/>
      <c r="B4" s="811"/>
      <c r="C4" s="813"/>
      <c r="D4" s="815"/>
      <c r="E4" s="805"/>
      <c r="F4" s="815"/>
      <c r="G4" s="805"/>
      <c r="H4" s="807"/>
      <c r="I4" s="807"/>
      <c r="J4" s="807"/>
      <c r="K4" s="807"/>
      <c r="L4" s="807"/>
      <c r="M4" s="815"/>
      <c r="N4" s="805"/>
      <c r="O4" s="823"/>
      <c r="P4" s="323"/>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c r="IR4" s="249"/>
      <c r="IS4" s="249"/>
      <c r="IT4" s="249"/>
      <c r="IU4" s="249"/>
      <c r="IV4" s="249"/>
    </row>
    <row r="5" spans="1:256" s="252" customFormat="1" ht="25.5" customHeight="1">
      <c r="A5" s="344">
        <v>1</v>
      </c>
      <c r="B5" s="232" t="s">
        <v>9</v>
      </c>
      <c r="C5" s="233">
        <f>SUM(D5:O5)</f>
        <v>0</v>
      </c>
      <c r="D5" s="234">
        <f>D6+D15+D26+D27+D28+D29+D30+D43</f>
        <v>0</v>
      </c>
      <c r="E5" s="234">
        <f t="shared" ref="E5:O5" si="0">E6+E15+E26+E27+E28+E29+E30+E43</f>
        <v>0</v>
      </c>
      <c r="F5" s="234">
        <f t="shared" si="0"/>
        <v>0</v>
      </c>
      <c r="G5" s="234">
        <f t="shared" si="0"/>
        <v>0</v>
      </c>
      <c r="H5" s="234">
        <f t="shared" si="0"/>
        <v>0</v>
      </c>
      <c r="I5" s="234">
        <f t="shared" si="0"/>
        <v>0</v>
      </c>
      <c r="J5" s="234">
        <f t="shared" si="0"/>
        <v>0</v>
      </c>
      <c r="K5" s="234">
        <f t="shared" si="0"/>
        <v>0</v>
      </c>
      <c r="L5" s="234">
        <f t="shared" si="0"/>
        <v>0</v>
      </c>
      <c r="M5" s="234">
        <f t="shared" si="0"/>
        <v>0</v>
      </c>
      <c r="N5" s="234">
        <f t="shared" si="0"/>
        <v>0</v>
      </c>
      <c r="O5" s="345">
        <f t="shared" si="0"/>
        <v>0</v>
      </c>
      <c r="P5" s="324"/>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c r="IO5" s="251"/>
      <c r="IP5" s="251"/>
      <c r="IQ5" s="251"/>
      <c r="IR5" s="251"/>
      <c r="IS5" s="251"/>
      <c r="IT5" s="251"/>
      <c r="IU5" s="251"/>
      <c r="IV5" s="251"/>
    </row>
    <row r="6" spans="1:256" s="254" customFormat="1" ht="25.5" customHeight="1">
      <c r="A6" s="432">
        <v>1.1000000000000001</v>
      </c>
      <c r="B6" s="235" t="s">
        <v>131</v>
      </c>
      <c r="C6" s="236">
        <f t="shared" ref="C6:C70" si="1">SUM(D6:O6)</f>
        <v>0</v>
      </c>
      <c r="D6" s="237">
        <f t="shared" ref="D6:O6" si="2">D7</f>
        <v>0</v>
      </c>
      <c r="E6" s="237">
        <f t="shared" si="2"/>
        <v>0</v>
      </c>
      <c r="F6" s="237">
        <f t="shared" si="2"/>
        <v>0</v>
      </c>
      <c r="G6" s="237">
        <f t="shared" si="2"/>
        <v>0</v>
      </c>
      <c r="H6" s="237">
        <f t="shared" si="2"/>
        <v>0</v>
      </c>
      <c r="I6" s="237">
        <f t="shared" si="2"/>
        <v>0</v>
      </c>
      <c r="J6" s="237">
        <f t="shared" si="2"/>
        <v>0</v>
      </c>
      <c r="K6" s="237">
        <f t="shared" si="2"/>
        <v>0</v>
      </c>
      <c r="L6" s="237">
        <f t="shared" si="2"/>
        <v>0</v>
      </c>
      <c r="M6" s="237">
        <f t="shared" si="2"/>
        <v>0</v>
      </c>
      <c r="N6" s="237">
        <f t="shared" si="2"/>
        <v>0</v>
      </c>
      <c r="O6" s="346">
        <f t="shared" si="2"/>
        <v>0</v>
      </c>
      <c r="P6" s="325"/>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c r="GV6" s="253"/>
      <c r="GW6" s="253"/>
      <c r="GX6" s="253"/>
      <c r="GY6" s="253"/>
      <c r="GZ6" s="253"/>
      <c r="HA6" s="253"/>
      <c r="HB6" s="253"/>
      <c r="HC6" s="253"/>
      <c r="HD6" s="253"/>
      <c r="HE6" s="253"/>
      <c r="HF6" s="253"/>
      <c r="HG6" s="253"/>
      <c r="HH6" s="253"/>
      <c r="HI6" s="253"/>
      <c r="HJ6" s="253"/>
      <c r="HK6" s="253"/>
      <c r="HL6" s="253"/>
      <c r="HM6" s="253"/>
      <c r="HN6" s="253"/>
      <c r="HO6" s="253"/>
      <c r="HP6" s="253"/>
      <c r="HQ6" s="253"/>
      <c r="HR6" s="253"/>
      <c r="HS6" s="253"/>
      <c r="HT6" s="253"/>
      <c r="HU6" s="253"/>
      <c r="HV6" s="253"/>
      <c r="HW6" s="253"/>
      <c r="HX6" s="253"/>
      <c r="HY6" s="253"/>
      <c r="HZ6" s="253"/>
      <c r="IA6" s="253"/>
      <c r="IB6" s="253"/>
      <c r="IC6" s="253"/>
      <c r="ID6" s="253"/>
      <c r="IE6" s="253"/>
      <c r="IF6" s="253"/>
      <c r="IG6" s="253"/>
      <c r="IH6" s="253"/>
      <c r="II6" s="253"/>
      <c r="IJ6" s="253"/>
      <c r="IK6" s="253"/>
      <c r="IL6" s="253"/>
      <c r="IM6" s="253"/>
      <c r="IN6" s="253"/>
      <c r="IO6" s="253"/>
      <c r="IP6" s="253"/>
      <c r="IQ6" s="253"/>
      <c r="IR6" s="253"/>
      <c r="IS6" s="253"/>
      <c r="IT6" s="253"/>
      <c r="IU6" s="253"/>
      <c r="IV6" s="253"/>
    </row>
    <row r="7" spans="1:256" s="254" customFormat="1" ht="25.5" customHeight="1">
      <c r="A7" s="433" t="s">
        <v>1378</v>
      </c>
      <c r="B7" s="268" t="s">
        <v>132</v>
      </c>
      <c r="C7" s="238">
        <f t="shared" si="1"/>
        <v>0</v>
      </c>
      <c r="D7" s="239">
        <f>SUM(D8:D14)</f>
        <v>0</v>
      </c>
      <c r="E7" s="239">
        <f t="shared" ref="E7:O7" si="3">SUM(E8:E14)</f>
        <v>0</v>
      </c>
      <c r="F7" s="239">
        <f t="shared" si="3"/>
        <v>0</v>
      </c>
      <c r="G7" s="239">
        <f t="shared" si="3"/>
        <v>0</v>
      </c>
      <c r="H7" s="239">
        <f t="shared" si="3"/>
        <v>0</v>
      </c>
      <c r="I7" s="239">
        <f t="shared" si="3"/>
        <v>0</v>
      </c>
      <c r="J7" s="239">
        <f t="shared" si="3"/>
        <v>0</v>
      </c>
      <c r="K7" s="239">
        <f t="shared" si="3"/>
        <v>0</v>
      </c>
      <c r="L7" s="239">
        <f t="shared" si="3"/>
        <v>0</v>
      </c>
      <c r="M7" s="239">
        <f t="shared" si="3"/>
        <v>0</v>
      </c>
      <c r="N7" s="239">
        <f t="shared" si="3"/>
        <v>0</v>
      </c>
      <c r="O7" s="347">
        <f t="shared" si="3"/>
        <v>0</v>
      </c>
      <c r="P7" s="325"/>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3"/>
      <c r="GZ7" s="253"/>
      <c r="HA7" s="253"/>
      <c r="HB7" s="253"/>
      <c r="HC7" s="253"/>
      <c r="HD7" s="253"/>
      <c r="HE7" s="253"/>
      <c r="HF7" s="253"/>
      <c r="HG7" s="253"/>
      <c r="HH7" s="253"/>
      <c r="HI7" s="253"/>
      <c r="HJ7" s="253"/>
      <c r="HK7" s="253"/>
      <c r="HL7" s="253"/>
      <c r="HM7" s="253"/>
      <c r="HN7" s="253"/>
      <c r="HO7" s="253"/>
      <c r="HP7" s="253"/>
      <c r="HQ7" s="253"/>
      <c r="HR7" s="253"/>
      <c r="HS7" s="253"/>
      <c r="HT7" s="253"/>
      <c r="HU7" s="253"/>
      <c r="HV7" s="253"/>
      <c r="HW7" s="253"/>
      <c r="HX7" s="253"/>
      <c r="HY7" s="253"/>
      <c r="HZ7" s="253"/>
      <c r="IA7" s="253"/>
      <c r="IB7" s="253"/>
      <c r="IC7" s="253"/>
      <c r="ID7" s="253"/>
      <c r="IE7" s="253"/>
      <c r="IF7" s="253"/>
      <c r="IG7" s="253"/>
      <c r="IH7" s="253"/>
      <c r="II7" s="253"/>
      <c r="IJ7" s="253"/>
      <c r="IK7" s="253"/>
      <c r="IL7" s="253"/>
      <c r="IM7" s="253"/>
      <c r="IN7" s="253"/>
      <c r="IO7" s="253"/>
      <c r="IP7" s="253"/>
      <c r="IQ7" s="253"/>
      <c r="IR7" s="253"/>
      <c r="IS7" s="253"/>
      <c r="IT7" s="253"/>
      <c r="IU7" s="253"/>
      <c r="IV7" s="253"/>
    </row>
    <row r="8" spans="1:256" s="256" customFormat="1" ht="25.5" customHeight="1">
      <c r="A8" s="348" t="s">
        <v>1379</v>
      </c>
      <c r="B8" s="240" t="s">
        <v>133</v>
      </c>
      <c r="C8" s="241">
        <f t="shared" si="1"/>
        <v>0</v>
      </c>
      <c r="D8" s="242">
        <v>0</v>
      </c>
      <c r="E8" s="242">
        <v>0</v>
      </c>
      <c r="F8" s="242">
        <v>0</v>
      </c>
      <c r="G8" s="242">
        <v>0</v>
      </c>
      <c r="H8" s="242">
        <v>0</v>
      </c>
      <c r="I8" s="242">
        <v>0</v>
      </c>
      <c r="J8" s="242">
        <v>0</v>
      </c>
      <c r="K8" s="242">
        <v>0</v>
      </c>
      <c r="L8" s="242">
        <v>0</v>
      </c>
      <c r="M8" s="242">
        <v>0</v>
      </c>
      <c r="N8" s="242">
        <v>0</v>
      </c>
      <c r="O8" s="349">
        <v>0</v>
      </c>
      <c r="P8" s="326"/>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c r="HQ8" s="255"/>
      <c r="HR8" s="255"/>
      <c r="HS8" s="255"/>
      <c r="HT8" s="255"/>
      <c r="HU8" s="255"/>
      <c r="HV8" s="255"/>
      <c r="HW8" s="255"/>
      <c r="HX8" s="255"/>
      <c r="HY8" s="255"/>
      <c r="HZ8" s="255"/>
      <c r="IA8" s="255"/>
      <c r="IB8" s="255"/>
      <c r="IC8" s="255"/>
      <c r="ID8" s="255"/>
      <c r="IE8" s="255"/>
      <c r="IF8" s="255"/>
      <c r="IG8" s="255"/>
      <c r="IH8" s="255"/>
      <c r="II8" s="255"/>
      <c r="IJ8" s="255"/>
      <c r="IK8" s="255"/>
      <c r="IL8" s="255"/>
      <c r="IM8" s="255"/>
      <c r="IN8" s="255"/>
      <c r="IO8" s="255"/>
      <c r="IP8" s="255"/>
      <c r="IQ8" s="255"/>
      <c r="IR8" s="255"/>
      <c r="IS8" s="255"/>
      <c r="IT8" s="255"/>
      <c r="IU8" s="255"/>
      <c r="IV8" s="255"/>
    </row>
    <row r="9" spans="1:256" s="256" customFormat="1" ht="42.75" customHeight="1">
      <c r="A9" s="348" t="s">
        <v>1380</v>
      </c>
      <c r="B9" s="240" t="s">
        <v>134</v>
      </c>
      <c r="C9" s="241">
        <f t="shared" si="1"/>
        <v>0</v>
      </c>
      <c r="D9" s="242">
        <v>0</v>
      </c>
      <c r="E9" s="242">
        <v>0</v>
      </c>
      <c r="F9" s="242">
        <v>0</v>
      </c>
      <c r="G9" s="242">
        <v>0</v>
      </c>
      <c r="H9" s="242">
        <v>0</v>
      </c>
      <c r="I9" s="242">
        <v>0</v>
      </c>
      <c r="J9" s="242">
        <v>0</v>
      </c>
      <c r="K9" s="242">
        <v>0</v>
      </c>
      <c r="L9" s="242">
        <v>0</v>
      </c>
      <c r="M9" s="242">
        <v>0</v>
      </c>
      <c r="N9" s="242">
        <v>0</v>
      </c>
      <c r="O9" s="349">
        <v>0</v>
      </c>
      <c r="P9" s="326"/>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5"/>
      <c r="FZ9" s="255"/>
      <c r="GA9" s="255"/>
      <c r="GB9" s="255"/>
      <c r="GC9" s="255"/>
      <c r="GD9" s="255"/>
      <c r="GE9" s="255"/>
      <c r="GF9" s="255"/>
      <c r="GG9" s="255"/>
      <c r="GH9" s="255"/>
      <c r="GI9" s="255"/>
      <c r="GJ9" s="255"/>
      <c r="GK9" s="255"/>
      <c r="GL9" s="255"/>
      <c r="GM9" s="255"/>
      <c r="GN9" s="255"/>
      <c r="GO9" s="255"/>
      <c r="GP9" s="255"/>
      <c r="GQ9" s="255"/>
      <c r="GR9" s="255"/>
      <c r="GS9" s="255"/>
      <c r="GT9" s="255"/>
      <c r="GU9" s="255"/>
      <c r="GV9" s="255"/>
      <c r="GW9" s="255"/>
      <c r="GX9" s="255"/>
      <c r="GY9" s="255"/>
      <c r="GZ9" s="255"/>
      <c r="HA9" s="255"/>
      <c r="HB9" s="255"/>
      <c r="HC9" s="255"/>
      <c r="HD9" s="255"/>
      <c r="HE9" s="255"/>
      <c r="HF9" s="255"/>
      <c r="HG9" s="255"/>
      <c r="HH9" s="255"/>
      <c r="HI9" s="255"/>
      <c r="HJ9" s="255"/>
      <c r="HK9" s="255"/>
      <c r="HL9" s="255"/>
      <c r="HM9" s="255"/>
      <c r="HN9" s="255"/>
      <c r="HO9" s="255"/>
      <c r="HP9" s="255"/>
      <c r="HQ9" s="255"/>
      <c r="HR9" s="255"/>
      <c r="HS9" s="255"/>
      <c r="HT9" s="255"/>
      <c r="HU9" s="255"/>
      <c r="HV9" s="255"/>
      <c r="HW9" s="255"/>
      <c r="HX9" s="255"/>
      <c r="HY9" s="255"/>
      <c r="HZ9" s="255"/>
      <c r="IA9" s="255"/>
      <c r="IB9" s="255"/>
      <c r="IC9" s="255"/>
      <c r="ID9" s="255"/>
      <c r="IE9" s="255"/>
      <c r="IF9" s="255"/>
      <c r="IG9" s="255"/>
      <c r="IH9" s="255"/>
      <c r="II9" s="255"/>
      <c r="IJ9" s="255"/>
      <c r="IK9" s="255"/>
      <c r="IL9" s="255"/>
      <c r="IM9" s="255"/>
      <c r="IN9" s="255"/>
      <c r="IO9" s="255"/>
      <c r="IP9" s="255"/>
      <c r="IQ9" s="255"/>
      <c r="IR9" s="255"/>
      <c r="IS9" s="255"/>
      <c r="IT9" s="255"/>
      <c r="IU9" s="255"/>
      <c r="IV9" s="255"/>
    </row>
    <row r="10" spans="1:256" s="256" customFormat="1" ht="25.5" customHeight="1">
      <c r="A10" s="348" t="s">
        <v>1381</v>
      </c>
      <c r="B10" s="240" t="s">
        <v>135</v>
      </c>
      <c r="C10" s="241">
        <f t="shared" si="1"/>
        <v>0</v>
      </c>
      <c r="D10" s="242">
        <v>0</v>
      </c>
      <c r="E10" s="242">
        <v>0</v>
      </c>
      <c r="F10" s="242">
        <v>0</v>
      </c>
      <c r="G10" s="242">
        <v>0</v>
      </c>
      <c r="H10" s="242">
        <v>0</v>
      </c>
      <c r="I10" s="242">
        <v>0</v>
      </c>
      <c r="J10" s="242">
        <v>0</v>
      </c>
      <c r="K10" s="242">
        <v>0</v>
      </c>
      <c r="L10" s="242">
        <v>0</v>
      </c>
      <c r="M10" s="242">
        <v>0</v>
      </c>
      <c r="N10" s="242">
        <v>0</v>
      </c>
      <c r="O10" s="349">
        <v>0</v>
      </c>
      <c r="P10" s="326"/>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row>
    <row r="11" spans="1:256" s="256" customFormat="1" ht="25.5" customHeight="1">
      <c r="A11" s="348" t="s">
        <v>1382</v>
      </c>
      <c r="B11" s="240" t="s">
        <v>136</v>
      </c>
      <c r="C11" s="241">
        <f t="shared" si="1"/>
        <v>0</v>
      </c>
      <c r="D11" s="242">
        <v>0</v>
      </c>
      <c r="E11" s="242">
        <v>0</v>
      </c>
      <c r="F11" s="242">
        <v>0</v>
      </c>
      <c r="G11" s="242">
        <v>0</v>
      </c>
      <c r="H11" s="242">
        <v>0</v>
      </c>
      <c r="I11" s="242">
        <v>0</v>
      </c>
      <c r="J11" s="242">
        <v>0</v>
      </c>
      <c r="K11" s="242">
        <v>0</v>
      </c>
      <c r="L11" s="242">
        <v>0</v>
      </c>
      <c r="M11" s="242">
        <v>0</v>
      </c>
      <c r="N11" s="242">
        <v>0</v>
      </c>
      <c r="O11" s="349">
        <v>0</v>
      </c>
      <c r="P11" s="326"/>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5"/>
      <c r="GQ11" s="255"/>
      <c r="GR11" s="255"/>
      <c r="GS11" s="255"/>
      <c r="GT11" s="255"/>
      <c r="GU11" s="255"/>
      <c r="GV11" s="255"/>
      <c r="GW11" s="255"/>
      <c r="GX11" s="255"/>
      <c r="GY11" s="255"/>
      <c r="GZ11" s="255"/>
      <c r="HA11" s="255"/>
      <c r="HB11" s="255"/>
      <c r="HC11" s="255"/>
      <c r="HD11" s="255"/>
      <c r="HE11" s="255"/>
      <c r="HF11" s="255"/>
      <c r="HG11" s="255"/>
      <c r="HH11" s="255"/>
      <c r="HI11" s="255"/>
      <c r="HJ11" s="255"/>
      <c r="HK11" s="255"/>
      <c r="HL11" s="255"/>
      <c r="HM11" s="255"/>
      <c r="HN11" s="255"/>
      <c r="HO11" s="255"/>
      <c r="HP11" s="255"/>
      <c r="HQ11" s="255"/>
      <c r="HR11" s="255"/>
      <c r="HS11" s="255"/>
      <c r="HT11" s="255"/>
      <c r="HU11" s="255"/>
      <c r="HV11" s="255"/>
      <c r="HW11" s="255"/>
      <c r="HX11" s="255"/>
      <c r="HY11" s="255"/>
      <c r="HZ11" s="255"/>
      <c r="IA11" s="255"/>
      <c r="IB11" s="255"/>
      <c r="IC11" s="255"/>
      <c r="ID11" s="255"/>
      <c r="IE11" s="255"/>
      <c r="IF11" s="255"/>
      <c r="IG11" s="255"/>
      <c r="IH11" s="255"/>
      <c r="II11" s="255"/>
      <c r="IJ11" s="255"/>
      <c r="IK11" s="255"/>
      <c r="IL11" s="255"/>
      <c r="IM11" s="255"/>
      <c r="IN11" s="255"/>
      <c r="IO11" s="255"/>
      <c r="IP11" s="255"/>
      <c r="IQ11" s="255"/>
      <c r="IR11" s="255"/>
      <c r="IS11" s="255"/>
      <c r="IT11" s="255"/>
      <c r="IU11" s="255"/>
      <c r="IV11" s="255"/>
    </row>
    <row r="12" spans="1:256" s="256" customFormat="1" ht="25.5" customHeight="1">
      <c r="A12" s="348" t="s">
        <v>1383</v>
      </c>
      <c r="B12" s="240" t="s">
        <v>137</v>
      </c>
      <c r="C12" s="241">
        <f t="shared" si="1"/>
        <v>0</v>
      </c>
      <c r="D12" s="242">
        <v>0</v>
      </c>
      <c r="E12" s="242">
        <v>0</v>
      </c>
      <c r="F12" s="242">
        <v>0</v>
      </c>
      <c r="G12" s="242">
        <v>0</v>
      </c>
      <c r="H12" s="242">
        <v>0</v>
      </c>
      <c r="I12" s="242">
        <v>0</v>
      </c>
      <c r="J12" s="242">
        <v>0</v>
      </c>
      <c r="K12" s="242">
        <v>0</v>
      </c>
      <c r="L12" s="242">
        <v>0</v>
      </c>
      <c r="M12" s="242">
        <v>0</v>
      </c>
      <c r="N12" s="242">
        <v>0</v>
      </c>
      <c r="O12" s="349">
        <v>0</v>
      </c>
      <c r="P12" s="326"/>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5"/>
      <c r="GQ12" s="255"/>
      <c r="GR12" s="255"/>
      <c r="GS12" s="255"/>
      <c r="GT12" s="255"/>
      <c r="GU12" s="255"/>
      <c r="GV12" s="255"/>
      <c r="GW12" s="255"/>
      <c r="GX12" s="255"/>
      <c r="GY12" s="255"/>
      <c r="GZ12" s="255"/>
      <c r="HA12" s="255"/>
      <c r="HB12" s="255"/>
      <c r="HC12" s="255"/>
      <c r="HD12" s="255"/>
      <c r="HE12" s="255"/>
      <c r="HF12" s="255"/>
      <c r="HG12" s="255"/>
      <c r="HH12" s="255"/>
      <c r="HI12" s="255"/>
      <c r="HJ12" s="255"/>
      <c r="HK12" s="255"/>
      <c r="HL12" s="255"/>
      <c r="HM12" s="255"/>
      <c r="HN12" s="255"/>
      <c r="HO12" s="255"/>
      <c r="HP12" s="255"/>
      <c r="HQ12" s="255"/>
      <c r="HR12" s="255"/>
      <c r="HS12" s="255"/>
      <c r="HT12" s="255"/>
      <c r="HU12" s="255"/>
      <c r="HV12" s="255"/>
      <c r="HW12" s="255"/>
      <c r="HX12" s="255"/>
      <c r="HY12" s="255"/>
      <c r="HZ12" s="255"/>
      <c r="IA12" s="255"/>
      <c r="IB12" s="255"/>
      <c r="IC12" s="255"/>
      <c r="ID12" s="255"/>
      <c r="IE12" s="255"/>
      <c r="IF12" s="255"/>
      <c r="IG12" s="255"/>
      <c r="IH12" s="255"/>
      <c r="II12" s="255"/>
      <c r="IJ12" s="255"/>
      <c r="IK12" s="255"/>
      <c r="IL12" s="255"/>
      <c r="IM12" s="255"/>
      <c r="IN12" s="255"/>
      <c r="IO12" s="255"/>
      <c r="IP12" s="255"/>
      <c r="IQ12" s="255"/>
      <c r="IR12" s="255"/>
      <c r="IS12" s="255"/>
      <c r="IT12" s="255"/>
      <c r="IU12" s="255"/>
      <c r="IV12" s="255"/>
    </row>
    <row r="13" spans="1:256" s="256" customFormat="1" ht="25.5" customHeight="1">
      <c r="A13" s="348" t="s">
        <v>1384</v>
      </c>
      <c r="B13" s="240" t="s">
        <v>138</v>
      </c>
      <c r="C13" s="241">
        <f t="shared" si="1"/>
        <v>0</v>
      </c>
      <c r="D13" s="242">
        <v>0</v>
      </c>
      <c r="E13" s="242">
        <v>0</v>
      </c>
      <c r="F13" s="242">
        <v>0</v>
      </c>
      <c r="G13" s="242">
        <v>0</v>
      </c>
      <c r="H13" s="242">
        <v>0</v>
      </c>
      <c r="I13" s="242">
        <v>0</v>
      </c>
      <c r="J13" s="242">
        <v>0</v>
      </c>
      <c r="K13" s="242">
        <v>0</v>
      </c>
      <c r="L13" s="242">
        <v>0</v>
      </c>
      <c r="M13" s="242">
        <v>0</v>
      </c>
      <c r="N13" s="242">
        <v>0</v>
      </c>
      <c r="O13" s="349">
        <v>0</v>
      </c>
      <c r="P13" s="326"/>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c r="DS13" s="255"/>
      <c r="DT13" s="255"/>
      <c r="DU13" s="255"/>
      <c r="DV13" s="255"/>
      <c r="DW13" s="255"/>
      <c r="DX13" s="255"/>
      <c r="DY13" s="255"/>
      <c r="DZ13" s="255"/>
      <c r="EA13" s="255"/>
      <c r="EB13" s="255"/>
      <c r="EC13" s="255"/>
      <c r="ED13" s="255"/>
      <c r="EE13" s="255"/>
      <c r="EF13" s="255"/>
      <c r="EG13" s="255"/>
      <c r="EH13" s="255"/>
      <c r="EI13" s="255"/>
      <c r="EJ13" s="255"/>
      <c r="EK13" s="255"/>
      <c r="EL13" s="255"/>
      <c r="EM13" s="255"/>
      <c r="EN13" s="255"/>
      <c r="EO13" s="255"/>
      <c r="EP13" s="255"/>
      <c r="EQ13" s="255"/>
      <c r="ER13" s="255"/>
      <c r="ES13" s="255"/>
      <c r="ET13" s="255"/>
      <c r="EU13" s="255"/>
      <c r="EV13" s="255"/>
      <c r="EW13" s="255"/>
      <c r="EX13" s="255"/>
      <c r="EY13" s="255"/>
      <c r="EZ13" s="255"/>
      <c r="FA13" s="255"/>
      <c r="FB13" s="255"/>
      <c r="FC13" s="255"/>
      <c r="FD13" s="255"/>
      <c r="FE13" s="255"/>
      <c r="FF13" s="255"/>
      <c r="FG13" s="255"/>
      <c r="FH13" s="255"/>
      <c r="FI13" s="255"/>
      <c r="FJ13" s="255"/>
      <c r="FK13" s="255"/>
      <c r="FL13" s="255"/>
      <c r="FM13" s="255"/>
      <c r="FN13" s="255"/>
      <c r="FO13" s="255"/>
      <c r="FP13" s="255"/>
      <c r="FQ13" s="255"/>
      <c r="FR13" s="255"/>
      <c r="FS13" s="255"/>
      <c r="FT13" s="255"/>
      <c r="FU13" s="255"/>
      <c r="FV13" s="255"/>
      <c r="FW13" s="255"/>
      <c r="FX13" s="255"/>
      <c r="FY13" s="255"/>
      <c r="FZ13" s="255"/>
      <c r="GA13" s="255"/>
      <c r="GB13" s="255"/>
      <c r="GC13" s="255"/>
      <c r="GD13" s="255"/>
      <c r="GE13" s="255"/>
      <c r="GF13" s="255"/>
      <c r="GG13" s="255"/>
      <c r="GH13" s="255"/>
      <c r="GI13" s="255"/>
      <c r="GJ13" s="255"/>
      <c r="GK13" s="255"/>
      <c r="GL13" s="255"/>
      <c r="GM13" s="255"/>
      <c r="GN13" s="255"/>
      <c r="GO13" s="255"/>
      <c r="GP13" s="255"/>
      <c r="GQ13" s="255"/>
      <c r="GR13" s="255"/>
      <c r="GS13" s="255"/>
      <c r="GT13" s="255"/>
      <c r="GU13" s="255"/>
      <c r="GV13" s="255"/>
      <c r="GW13" s="255"/>
      <c r="GX13" s="255"/>
      <c r="GY13" s="255"/>
      <c r="GZ13" s="255"/>
      <c r="HA13" s="255"/>
      <c r="HB13" s="255"/>
      <c r="HC13" s="255"/>
      <c r="HD13" s="255"/>
      <c r="HE13" s="255"/>
      <c r="HF13" s="255"/>
      <c r="HG13" s="255"/>
      <c r="HH13" s="255"/>
      <c r="HI13" s="255"/>
      <c r="HJ13" s="255"/>
      <c r="HK13" s="255"/>
      <c r="HL13" s="255"/>
      <c r="HM13" s="255"/>
      <c r="HN13" s="255"/>
      <c r="HO13" s="255"/>
      <c r="HP13" s="255"/>
      <c r="HQ13" s="255"/>
      <c r="HR13" s="255"/>
      <c r="HS13" s="255"/>
      <c r="HT13" s="255"/>
      <c r="HU13" s="255"/>
      <c r="HV13" s="255"/>
      <c r="HW13" s="255"/>
      <c r="HX13" s="255"/>
      <c r="HY13" s="255"/>
      <c r="HZ13" s="255"/>
      <c r="IA13" s="255"/>
      <c r="IB13" s="255"/>
      <c r="IC13" s="255"/>
      <c r="ID13" s="255"/>
      <c r="IE13" s="255"/>
      <c r="IF13" s="255"/>
      <c r="IG13" s="255"/>
      <c r="IH13" s="255"/>
      <c r="II13" s="255"/>
      <c r="IJ13" s="255"/>
      <c r="IK13" s="255"/>
      <c r="IL13" s="255"/>
      <c r="IM13" s="255"/>
      <c r="IN13" s="255"/>
      <c r="IO13" s="255"/>
      <c r="IP13" s="255"/>
      <c r="IQ13" s="255"/>
      <c r="IR13" s="255"/>
      <c r="IS13" s="255"/>
      <c r="IT13" s="255"/>
      <c r="IU13" s="255"/>
      <c r="IV13" s="255"/>
    </row>
    <row r="14" spans="1:256" s="256" customFormat="1" ht="25.5" customHeight="1">
      <c r="A14" s="348" t="s">
        <v>1385</v>
      </c>
      <c r="B14" s="240" t="s">
        <v>139</v>
      </c>
      <c r="C14" s="241">
        <f t="shared" si="1"/>
        <v>0</v>
      </c>
      <c r="D14" s="242">
        <v>0</v>
      </c>
      <c r="E14" s="242">
        <v>0</v>
      </c>
      <c r="F14" s="242">
        <v>0</v>
      </c>
      <c r="G14" s="242">
        <v>0</v>
      </c>
      <c r="H14" s="242">
        <v>0</v>
      </c>
      <c r="I14" s="242">
        <v>0</v>
      </c>
      <c r="J14" s="242">
        <v>0</v>
      </c>
      <c r="K14" s="242">
        <v>0</v>
      </c>
      <c r="L14" s="242">
        <v>0</v>
      </c>
      <c r="M14" s="242">
        <v>0</v>
      </c>
      <c r="N14" s="242">
        <v>0</v>
      </c>
      <c r="O14" s="349">
        <v>0</v>
      </c>
      <c r="P14" s="326"/>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c r="DS14" s="255"/>
      <c r="DT14" s="255"/>
      <c r="DU14" s="255"/>
      <c r="DV14" s="255"/>
      <c r="DW14" s="255"/>
      <c r="DX14" s="255"/>
      <c r="DY14" s="255"/>
      <c r="DZ14" s="255"/>
      <c r="EA14" s="255"/>
      <c r="EB14" s="255"/>
      <c r="EC14" s="255"/>
      <c r="ED14" s="255"/>
      <c r="EE14" s="255"/>
      <c r="EF14" s="255"/>
      <c r="EG14" s="255"/>
      <c r="EH14" s="255"/>
      <c r="EI14" s="255"/>
      <c r="EJ14" s="255"/>
      <c r="EK14" s="255"/>
      <c r="EL14" s="255"/>
      <c r="EM14" s="255"/>
      <c r="EN14" s="255"/>
      <c r="EO14" s="255"/>
      <c r="EP14" s="255"/>
      <c r="EQ14" s="255"/>
      <c r="ER14" s="255"/>
      <c r="ES14" s="255"/>
      <c r="ET14" s="255"/>
      <c r="EU14" s="255"/>
      <c r="EV14" s="255"/>
      <c r="EW14" s="255"/>
      <c r="EX14" s="255"/>
      <c r="EY14" s="255"/>
      <c r="EZ14" s="255"/>
      <c r="FA14" s="255"/>
      <c r="FB14" s="255"/>
      <c r="FC14" s="255"/>
      <c r="FD14" s="255"/>
      <c r="FE14" s="255"/>
      <c r="FF14" s="255"/>
      <c r="FG14" s="255"/>
      <c r="FH14" s="255"/>
      <c r="FI14" s="255"/>
      <c r="FJ14" s="255"/>
      <c r="FK14" s="255"/>
      <c r="FL14" s="255"/>
      <c r="FM14" s="255"/>
      <c r="FN14" s="255"/>
      <c r="FO14" s="255"/>
      <c r="FP14" s="255"/>
      <c r="FQ14" s="255"/>
      <c r="FR14" s="255"/>
      <c r="FS14" s="255"/>
      <c r="FT14" s="255"/>
      <c r="FU14" s="255"/>
      <c r="FV14" s="255"/>
      <c r="FW14" s="255"/>
      <c r="FX14" s="255"/>
      <c r="FY14" s="255"/>
      <c r="FZ14" s="255"/>
      <c r="GA14" s="255"/>
      <c r="GB14" s="255"/>
      <c r="GC14" s="255"/>
      <c r="GD14" s="255"/>
      <c r="GE14" s="255"/>
      <c r="GF14" s="255"/>
      <c r="GG14" s="255"/>
      <c r="GH14" s="255"/>
      <c r="GI14" s="255"/>
      <c r="GJ14" s="255"/>
      <c r="GK14" s="255"/>
      <c r="GL14" s="255"/>
      <c r="GM14" s="255"/>
      <c r="GN14" s="255"/>
      <c r="GO14" s="255"/>
      <c r="GP14" s="255"/>
      <c r="GQ14" s="255"/>
      <c r="GR14" s="255"/>
      <c r="GS14" s="255"/>
      <c r="GT14" s="255"/>
      <c r="GU14" s="255"/>
      <c r="GV14" s="255"/>
      <c r="GW14" s="255"/>
      <c r="GX14" s="255"/>
      <c r="GY14" s="255"/>
      <c r="GZ14" s="255"/>
      <c r="HA14" s="255"/>
      <c r="HB14" s="255"/>
      <c r="HC14" s="255"/>
      <c r="HD14" s="255"/>
      <c r="HE14" s="255"/>
      <c r="HF14" s="255"/>
      <c r="HG14" s="255"/>
      <c r="HH14" s="255"/>
      <c r="HI14" s="255"/>
      <c r="HJ14" s="255"/>
      <c r="HK14" s="255"/>
      <c r="HL14" s="255"/>
      <c r="HM14" s="255"/>
      <c r="HN14" s="255"/>
      <c r="HO14" s="255"/>
      <c r="HP14" s="255"/>
      <c r="HQ14" s="255"/>
      <c r="HR14" s="255"/>
      <c r="HS14" s="255"/>
      <c r="HT14" s="255"/>
      <c r="HU14" s="255"/>
      <c r="HV14" s="255"/>
      <c r="HW14" s="255"/>
      <c r="HX14" s="255"/>
      <c r="HY14" s="255"/>
      <c r="HZ14" s="255"/>
      <c r="IA14" s="255"/>
      <c r="IB14" s="255"/>
      <c r="IC14" s="255"/>
      <c r="ID14" s="255"/>
      <c r="IE14" s="255"/>
      <c r="IF14" s="255"/>
      <c r="IG14" s="255"/>
      <c r="IH14" s="255"/>
      <c r="II14" s="255"/>
      <c r="IJ14" s="255"/>
      <c r="IK14" s="255"/>
      <c r="IL14" s="255"/>
      <c r="IM14" s="255"/>
      <c r="IN14" s="255"/>
      <c r="IO14" s="255"/>
      <c r="IP14" s="255"/>
      <c r="IQ14" s="255"/>
      <c r="IR14" s="255"/>
      <c r="IS14" s="255"/>
      <c r="IT14" s="255"/>
      <c r="IU14" s="255"/>
      <c r="IV14" s="255"/>
    </row>
    <row r="15" spans="1:256" s="241" customFormat="1" ht="25.5" customHeight="1">
      <c r="A15" s="432">
        <v>1.2</v>
      </c>
      <c r="B15" s="235" t="s">
        <v>140</v>
      </c>
      <c r="C15" s="236">
        <f t="shared" si="1"/>
        <v>0</v>
      </c>
      <c r="D15" s="237">
        <f>D16+D19+D22</f>
        <v>0</v>
      </c>
      <c r="E15" s="237">
        <f t="shared" ref="E15:O15" si="4">E16+E19+E22</f>
        <v>0</v>
      </c>
      <c r="F15" s="237">
        <f t="shared" si="4"/>
        <v>0</v>
      </c>
      <c r="G15" s="237">
        <f t="shared" si="4"/>
        <v>0</v>
      </c>
      <c r="H15" s="237">
        <f t="shared" si="4"/>
        <v>0</v>
      </c>
      <c r="I15" s="237">
        <f t="shared" si="4"/>
        <v>0</v>
      </c>
      <c r="J15" s="237">
        <f t="shared" si="4"/>
        <v>0</v>
      </c>
      <c r="K15" s="237">
        <f t="shared" si="4"/>
        <v>0</v>
      </c>
      <c r="L15" s="237">
        <f t="shared" si="4"/>
        <v>0</v>
      </c>
      <c r="M15" s="237">
        <f t="shared" si="4"/>
        <v>0</v>
      </c>
      <c r="N15" s="237">
        <f t="shared" si="4"/>
        <v>0</v>
      </c>
      <c r="O15" s="346">
        <f t="shared" si="4"/>
        <v>0</v>
      </c>
      <c r="P15" s="32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row>
    <row r="16" spans="1:256" s="258" customFormat="1" ht="25.5" customHeight="1">
      <c r="A16" s="433" t="s">
        <v>1386</v>
      </c>
      <c r="B16" s="268" t="s">
        <v>141</v>
      </c>
      <c r="C16" s="238">
        <f t="shared" si="1"/>
        <v>0</v>
      </c>
      <c r="D16" s="239">
        <f>SUM(D17:D18)</f>
        <v>0</v>
      </c>
      <c r="E16" s="239">
        <f t="shared" ref="E16:O16" si="5">SUM(E17:E18)</f>
        <v>0</v>
      </c>
      <c r="F16" s="239">
        <f t="shared" si="5"/>
        <v>0</v>
      </c>
      <c r="G16" s="239">
        <f t="shared" si="5"/>
        <v>0</v>
      </c>
      <c r="H16" s="239">
        <f t="shared" si="5"/>
        <v>0</v>
      </c>
      <c r="I16" s="239">
        <f t="shared" si="5"/>
        <v>0</v>
      </c>
      <c r="J16" s="239">
        <f t="shared" si="5"/>
        <v>0</v>
      </c>
      <c r="K16" s="239">
        <f t="shared" si="5"/>
        <v>0</v>
      </c>
      <c r="L16" s="239">
        <f t="shared" si="5"/>
        <v>0</v>
      </c>
      <c r="M16" s="239">
        <f t="shared" si="5"/>
        <v>0</v>
      </c>
      <c r="N16" s="239">
        <f t="shared" si="5"/>
        <v>0</v>
      </c>
      <c r="O16" s="347">
        <f t="shared" si="5"/>
        <v>0</v>
      </c>
      <c r="P16" s="325"/>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53"/>
      <c r="CZ16" s="253"/>
      <c r="DA16" s="253"/>
      <c r="DB16" s="253"/>
      <c r="DC16" s="253"/>
      <c r="DD16" s="253"/>
      <c r="DE16" s="253"/>
      <c r="DF16" s="253"/>
      <c r="DG16" s="253"/>
      <c r="DH16" s="253"/>
      <c r="DI16" s="253"/>
      <c r="DJ16" s="253"/>
      <c r="DK16" s="253"/>
      <c r="DL16" s="253"/>
      <c r="DM16" s="253"/>
      <c r="DN16" s="253"/>
      <c r="DO16" s="253"/>
      <c r="DP16" s="253"/>
      <c r="DQ16" s="253"/>
      <c r="DR16" s="253"/>
      <c r="DS16" s="253"/>
      <c r="DT16" s="253"/>
      <c r="DU16" s="253"/>
      <c r="DV16" s="253"/>
      <c r="DW16" s="253"/>
      <c r="DX16" s="253"/>
      <c r="DY16" s="253"/>
      <c r="DZ16" s="253"/>
      <c r="EA16" s="253"/>
      <c r="EB16" s="253"/>
      <c r="EC16" s="253"/>
      <c r="ED16" s="253"/>
      <c r="EE16" s="253"/>
      <c r="EF16" s="253"/>
      <c r="EG16" s="253"/>
      <c r="EH16" s="253"/>
      <c r="EI16" s="253"/>
      <c r="EJ16" s="253"/>
      <c r="EK16" s="253"/>
      <c r="EL16" s="253"/>
      <c r="EM16" s="253"/>
      <c r="EN16" s="253"/>
      <c r="EO16" s="253"/>
      <c r="EP16" s="253"/>
      <c r="EQ16" s="253"/>
      <c r="ER16" s="253"/>
      <c r="ES16" s="253"/>
      <c r="ET16" s="253"/>
      <c r="EU16" s="253"/>
      <c r="EV16" s="253"/>
      <c r="EW16" s="253"/>
      <c r="EX16" s="253"/>
      <c r="EY16" s="253"/>
      <c r="EZ16" s="253"/>
      <c r="FA16" s="253"/>
      <c r="FB16" s="253"/>
      <c r="FC16" s="253"/>
      <c r="FD16" s="253"/>
      <c r="FE16" s="253"/>
      <c r="FF16" s="253"/>
      <c r="FG16" s="253"/>
      <c r="FH16" s="253"/>
      <c r="FI16" s="253"/>
      <c r="FJ16" s="253"/>
      <c r="FK16" s="253"/>
      <c r="FL16" s="253"/>
      <c r="FM16" s="253"/>
      <c r="FN16" s="253"/>
      <c r="FO16" s="253"/>
      <c r="FP16" s="253"/>
      <c r="FQ16" s="253"/>
      <c r="FR16" s="253"/>
      <c r="FS16" s="253"/>
      <c r="FT16" s="253"/>
      <c r="FU16" s="253"/>
      <c r="FV16" s="253"/>
      <c r="FW16" s="253"/>
      <c r="FX16" s="253"/>
      <c r="FY16" s="253"/>
      <c r="FZ16" s="253"/>
      <c r="GA16" s="253"/>
      <c r="GB16" s="253"/>
      <c r="GC16" s="253"/>
      <c r="GD16" s="253"/>
      <c r="GE16" s="253"/>
      <c r="GF16" s="253"/>
      <c r="GG16" s="253"/>
      <c r="GH16" s="253"/>
      <c r="GI16" s="253"/>
      <c r="GJ16" s="253"/>
      <c r="GK16" s="253"/>
      <c r="GL16" s="253"/>
      <c r="GM16" s="253"/>
      <c r="GN16" s="253"/>
      <c r="GO16" s="253"/>
      <c r="GP16" s="253"/>
      <c r="GQ16" s="253"/>
      <c r="GR16" s="253"/>
      <c r="GS16" s="253"/>
      <c r="GT16" s="253"/>
      <c r="GU16" s="253"/>
      <c r="GV16" s="253"/>
      <c r="GW16" s="253"/>
      <c r="GX16" s="253"/>
      <c r="GY16" s="253"/>
      <c r="GZ16" s="253"/>
      <c r="HA16" s="253"/>
      <c r="HB16" s="253"/>
      <c r="HC16" s="253"/>
      <c r="HD16" s="253"/>
      <c r="HE16" s="253"/>
      <c r="HF16" s="253"/>
      <c r="HG16" s="253"/>
      <c r="HH16" s="253"/>
      <c r="HI16" s="253"/>
      <c r="HJ16" s="253"/>
      <c r="HK16" s="253"/>
      <c r="HL16" s="253"/>
      <c r="HM16" s="253"/>
      <c r="HN16" s="253"/>
      <c r="HO16" s="253"/>
      <c r="HP16" s="253"/>
      <c r="HQ16" s="253"/>
      <c r="HR16" s="253"/>
      <c r="HS16" s="253"/>
      <c r="HT16" s="253"/>
      <c r="HU16" s="253"/>
      <c r="HV16" s="253"/>
      <c r="HW16" s="253"/>
      <c r="HX16" s="253"/>
      <c r="HY16" s="253"/>
      <c r="HZ16" s="253"/>
      <c r="IA16" s="253"/>
      <c r="IB16" s="253"/>
      <c r="IC16" s="253"/>
      <c r="ID16" s="253"/>
      <c r="IE16" s="253"/>
      <c r="IF16" s="253"/>
      <c r="IG16" s="253"/>
      <c r="IH16" s="253"/>
      <c r="II16" s="253"/>
      <c r="IJ16" s="253"/>
      <c r="IK16" s="253"/>
      <c r="IL16" s="253"/>
      <c r="IM16" s="253"/>
      <c r="IN16" s="253"/>
      <c r="IO16" s="253"/>
      <c r="IP16" s="253"/>
      <c r="IQ16" s="253"/>
      <c r="IR16" s="253"/>
      <c r="IS16" s="253"/>
      <c r="IT16" s="253"/>
      <c r="IU16" s="253"/>
      <c r="IV16" s="253"/>
    </row>
    <row r="17" spans="1:256" s="256" customFormat="1" ht="25.5" customHeight="1">
      <c r="A17" s="348" t="s">
        <v>1387</v>
      </c>
      <c r="B17" s="240" t="s">
        <v>142</v>
      </c>
      <c r="C17" s="241">
        <f t="shared" si="1"/>
        <v>0</v>
      </c>
      <c r="D17" s="242">
        <v>0</v>
      </c>
      <c r="E17" s="242">
        <v>0</v>
      </c>
      <c r="F17" s="242">
        <v>0</v>
      </c>
      <c r="G17" s="242">
        <v>0</v>
      </c>
      <c r="H17" s="242">
        <v>0</v>
      </c>
      <c r="I17" s="242">
        <v>0</v>
      </c>
      <c r="J17" s="242">
        <v>0</v>
      </c>
      <c r="K17" s="242">
        <v>0</v>
      </c>
      <c r="L17" s="242">
        <v>0</v>
      </c>
      <c r="M17" s="242">
        <v>0</v>
      </c>
      <c r="N17" s="242">
        <v>0</v>
      </c>
      <c r="O17" s="349">
        <v>0</v>
      </c>
      <c r="P17" s="326"/>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5"/>
      <c r="CW17" s="255"/>
      <c r="CX17" s="255"/>
      <c r="CY17" s="255"/>
      <c r="CZ17" s="255"/>
      <c r="DA17" s="255"/>
      <c r="DB17" s="255"/>
      <c r="DC17" s="255"/>
      <c r="DD17" s="255"/>
      <c r="DE17" s="255"/>
      <c r="DF17" s="255"/>
      <c r="DG17" s="255"/>
      <c r="DH17" s="255"/>
      <c r="DI17" s="255"/>
      <c r="DJ17" s="255"/>
      <c r="DK17" s="255"/>
      <c r="DL17" s="255"/>
      <c r="DM17" s="255"/>
      <c r="DN17" s="255"/>
      <c r="DO17" s="255"/>
      <c r="DP17" s="255"/>
      <c r="DQ17" s="255"/>
      <c r="DR17" s="255"/>
      <c r="DS17" s="255"/>
      <c r="DT17" s="255"/>
      <c r="DU17" s="255"/>
      <c r="DV17" s="255"/>
      <c r="DW17" s="255"/>
      <c r="DX17" s="255"/>
      <c r="DY17" s="255"/>
      <c r="DZ17" s="255"/>
      <c r="EA17" s="255"/>
      <c r="EB17" s="255"/>
      <c r="EC17" s="255"/>
      <c r="ED17" s="255"/>
      <c r="EE17" s="255"/>
      <c r="EF17" s="255"/>
      <c r="EG17" s="255"/>
      <c r="EH17" s="255"/>
      <c r="EI17" s="255"/>
      <c r="EJ17" s="255"/>
      <c r="EK17" s="255"/>
      <c r="EL17" s="255"/>
      <c r="EM17" s="255"/>
      <c r="EN17" s="255"/>
      <c r="EO17" s="255"/>
      <c r="EP17" s="255"/>
      <c r="EQ17" s="255"/>
      <c r="ER17" s="255"/>
      <c r="ES17" s="255"/>
      <c r="ET17" s="255"/>
      <c r="EU17" s="255"/>
      <c r="EV17" s="255"/>
      <c r="EW17" s="255"/>
      <c r="EX17" s="255"/>
      <c r="EY17" s="255"/>
      <c r="EZ17" s="255"/>
      <c r="FA17" s="255"/>
      <c r="FB17" s="255"/>
      <c r="FC17" s="255"/>
      <c r="FD17" s="255"/>
      <c r="FE17" s="255"/>
      <c r="FF17" s="255"/>
      <c r="FG17" s="255"/>
      <c r="FH17" s="255"/>
      <c r="FI17" s="255"/>
      <c r="FJ17" s="255"/>
      <c r="FK17" s="255"/>
      <c r="FL17" s="255"/>
      <c r="FM17" s="255"/>
      <c r="FN17" s="255"/>
      <c r="FO17" s="255"/>
      <c r="FP17" s="255"/>
      <c r="FQ17" s="255"/>
      <c r="FR17" s="255"/>
      <c r="FS17" s="255"/>
      <c r="FT17" s="255"/>
      <c r="FU17" s="255"/>
      <c r="FV17" s="255"/>
      <c r="FW17" s="255"/>
      <c r="FX17" s="255"/>
      <c r="FY17" s="255"/>
      <c r="FZ17" s="255"/>
      <c r="GA17" s="255"/>
      <c r="GB17" s="255"/>
      <c r="GC17" s="255"/>
      <c r="GD17" s="255"/>
      <c r="GE17" s="255"/>
      <c r="GF17" s="255"/>
      <c r="GG17" s="255"/>
      <c r="GH17" s="255"/>
      <c r="GI17" s="255"/>
      <c r="GJ17" s="255"/>
      <c r="GK17" s="255"/>
      <c r="GL17" s="255"/>
      <c r="GM17" s="255"/>
      <c r="GN17" s="255"/>
      <c r="GO17" s="255"/>
      <c r="GP17" s="255"/>
      <c r="GQ17" s="255"/>
      <c r="GR17" s="255"/>
      <c r="GS17" s="255"/>
      <c r="GT17" s="255"/>
      <c r="GU17" s="255"/>
      <c r="GV17" s="255"/>
      <c r="GW17" s="255"/>
      <c r="GX17" s="255"/>
      <c r="GY17" s="255"/>
      <c r="GZ17" s="255"/>
      <c r="HA17" s="255"/>
      <c r="HB17" s="255"/>
      <c r="HC17" s="255"/>
      <c r="HD17" s="255"/>
      <c r="HE17" s="255"/>
      <c r="HF17" s="255"/>
      <c r="HG17" s="255"/>
      <c r="HH17" s="255"/>
      <c r="HI17" s="255"/>
      <c r="HJ17" s="255"/>
      <c r="HK17" s="255"/>
      <c r="HL17" s="255"/>
      <c r="HM17" s="255"/>
      <c r="HN17" s="255"/>
      <c r="HO17" s="255"/>
      <c r="HP17" s="255"/>
      <c r="HQ17" s="255"/>
      <c r="HR17" s="255"/>
      <c r="HS17" s="255"/>
      <c r="HT17" s="255"/>
      <c r="HU17" s="255"/>
      <c r="HV17" s="255"/>
      <c r="HW17" s="255"/>
      <c r="HX17" s="255"/>
      <c r="HY17" s="255"/>
      <c r="HZ17" s="255"/>
      <c r="IA17" s="255"/>
      <c r="IB17" s="255"/>
      <c r="IC17" s="255"/>
      <c r="ID17" s="255"/>
      <c r="IE17" s="255"/>
      <c r="IF17" s="255"/>
      <c r="IG17" s="255"/>
      <c r="IH17" s="255"/>
      <c r="II17" s="255"/>
      <c r="IJ17" s="255"/>
      <c r="IK17" s="255"/>
      <c r="IL17" s="255"/>
      <c r="IM17" s="255"/>
      <c r="IN17" s="255"/>
      <c r="IO17" s="255"/>
      <c r="IP17" s="255"/>
      <c r="IQ17" s="255"/>
      <c r="IR17" s="255"/>
      <c r="IS17" s="255"/>
      <c r="IT17" s="255"/>
      <c r="IU17" s="255"/>
      <c r="IV17" s="255"/>
    </row>
    <row r="18" spans="1:256" s="256" customFormat="1" ht="25.5" customHeight="1">
      <c r="A18" s="348" t="s">
        <v>1388</v>
      </c>
      <c r="B18" s="240" t="s">
        <v>143</v>
      </c>
      <c r="C18" s="241">
        <f t="shared" si="1"/>
        <v>0</v>
      </c>
      <c r="D18" s="242">
        <v>0</v>
      </c>
      <c r="E18" s="242">
        <v>0</v>
      </c>
      <c r="F18" s="242">
        <v>0</v>
      </c>
      <c r="G18" s="242">
        <v>0</v>
      </c>
      <c r="H18" s="242">
        <v>0</v>
      </c>
      <c r="I18" s="242">
        <v>0</v>
      </c>
      <c r="J18" s="242">
        <v>0</v>
      </c>
      <c r="K18" s="242">
        <v>0</v>
      </c>
      <c r="L18" s="242">
        <v>0</v>
      </c>
      <c r="M18" s="242">
        <v>0</v>
      </c>
      <c r="N18" s="242">
        <v>0</v>
      </c>
      <c r="O18" s="349">
        <v>0</v>
      </c>
      <c r="P18" s="326"/>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5"/>
      <c r="EW18" s="255"/>
      <c r="EX18" s="255"/>
      <c r="EY18" s="255"/>
      <c r="EZ18" s="255"/>
      <c r="FA18" s="255"/>
      <c r="FB18" s="255"/>
      <c r="FC18" s="255"/>
      <c r="FD18" s="255"/>
      <c r="FE18" s="255"/>
      <c r="FF18" s="255"/>
      <c r="FG18" s="255"/>
      <c r="FH18" s="255"/>
      <c r="FI18" s="255"/>
      <c r="FJ18" s="255"/>
      <c r="FK18" s="255"/>
      <c r="FL18" s="255"/>
      <c r="FM18" s="255"/>
      <c r="FN18" s="255"/>
      <c r="FO18" s="255"/>
      <c r="FP18" s="255"/>
      <c r="FQ18" s="255"/>
      <c r="FR18" s="255"/>
      <c r="FS18" s="255"/>
      <c r="FT18" s="255"/>
      <c r="FU18" s="255"/>
      <c r="FV18" s="255"/>
      <c r="FW18" s="255"/>
      <c r="FX18" s="255"/>
      <c r="FY18" s="255"/>
      <c r="FZ18" s="255"/>
      <c r="GA18" s="255"/>
      <c r="GB18" s="255"/>
      <c r="GC18" s="255"/>
      <c r="GD18" s="255"/>
      <c r="GE18" s="255"/>
      <c r="GF18" s="255"/>
      <c r="GG18" s="255"/>
      <c r="GH18" s="255"/>
      <c r="GI18" s="255"/>
      <c r="GJ18" s="255"/>
      <c r="GK18" s="255"/>
      <c r="GL18" s="255"/>
      <c r="GM18" s="255"/>
      <c r="GN18" s="255"/>
      <c r="GO18" s="255"/>
      <c r="GP18" s="255"/>
      <c r="GQ18" s="255"/>
      <c r="GR18" s="255"/>
      <c r="GS18" s="255"/>
      <c r="GT18" s="255"/>
      <c r="GU18" s="255"/>
      <c r="GV18" s="255"/>
      <c r="GW18" s="255"/>
      <c r="GX18" s="255"/>
      <c r="GY18" s="255"/>
      <c r="GZ18" s="255"/>
      <c r="HA18" s="255"/>
      <c r="HB18" s="255"/>
      <c r="HC18" s="255"/>
      <c r="HD18" s="255"/>
      <c r="HE18" s="255"/>
      <c r="HF18" s="255"/>
      <c r="HG18" s="255"/>
      <c r="HH18" s="255"/>
      <c r="HI18" s="255"/>
      <c r="HJ18" s="255"/>
      <c r="HK18" s="255"/>
      <c r="HL18" s="255"/>
      <c r="HM18" s="255"/>
      <c r="HN18" s="255"/>
      <c r="HO18" s="255"/>
      <c r="HP18" s="255"/>
      <c r="HQ18" s="255"/>
      <c r="HR18" s="255"/>
      <c r="HS18" s="255"/>
      <c r="HT18" s="255"/>
      <c r="HU18" s="255"/>
      <c r="HV18" s="255"/>
      <c r="HW18" s="255"/>
      <c r="HX18" s="255"/>
      <c r="HY18" s="255"/>
      <c r="HZ18" s="255"/>
      <c r="IA18" s="255"/>
      <c r="IB18" s="255"/>
      <c r="IC18" s="255"/>
      <c r="ID18" s="255"/>
      <c r="IE18" s="255"/>
      <c r="IF18" s="255"/>
      <c r="IG18" s="255"/>
      <c r="IH18" s="255"/>
      <c r="II18" s="255"/>
      <c r="IJ18" s="255"/>
      <c r="IK18" s="255"/>
      <c r="IL18" s="255"/>
      <c r="IM18" s="255"/>
      <c r="IN18" s="255"/>
      <c r="IO18" s="255"/>
      <c r="IP18" s="255"/>
      <c r="IQ18" s="255"/>
      <c r="IR18" s="255"/>
      <c r="IS18" s="255"/>
      <c r="IT18" s="255"/>
      <c r="IU18" s="255"/>
      <c r="IV18" s="255"/>
    </row>
    <row r="19" spans="1:256" s="254" customFormat="1" ht="25.5" customHeight="1">
      <c r="A19" s="433" t="s">
        <v>1389</v>
      </c>
      <c r="B19" s="268" t="s">
        <v>144</v>
      </c>
      <c r="C19" s="238">
        <f t="shared" si="1"/>
        <v>0</v>
      </c>
      <c r="D19" s="239">
        <f>SUM(D20:D21)</f>
        <v>0</v>
      </c>
      <c r="E19" s="239">
        <f t="shared" ref="E19:O19" si="6">SUM(E20:E21)</f>
        <v>0</v>
      </c>
      <c r="F19" s="239">
        <f t="shared" si="6"/>
        <v>0</v>
      </c>
      <c r="G19" s="239">
        <f t="shared" si="6"/>
        <v>0</v>
      </c>
      <c r="H19" s="239">
        <f t="shared" si="6"/>
        <v>0</v>
      </c>
      <c r="I19" s="239">
        <f t="shared" si="6"/>
        <v>0</v>
      </c>
      <c r="J19" s="239">
        <f t="shared" si="6"/>
        <v>0</v>
      </c>
      <c r="K19" s="239">
        <f t="shared" si="6"/>
        <v>0</v>
      </c>
      <c r="L19" s="239">
        <f t="shared" si="6"/>
        <v>0</v>
      </c>
      <c r="M19" s="239">
        <f t="shared" si="6"/>
        <v>0</v>
      </c>
      <c r="N19" s="239">
        <f t="shared" si="6"/>
        <v>0</v>
      </c>
      <c r="O19" s="347">
        <f t="shared" si="6"/>
        <v>0</v>
      </c>
      <c r="P19" s="325"/>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c r="IT19" s="253"/>
      <c r="IU19" s="253"/>
      <c r="IV19" s="253"/>
    </row>
    <row r="20" spans="1:256" s="256" customFormat="1" ht="25.5" customHeight="1">
      <c r="A20" s="348" t="s">
        <v>1390</v>
      </c>
      <c r="B20" s="240" t="s">
        <v>145</v>
      </c>
      <c r="C20" s="241">
        <f t="shared" si="1"/>
        <v>0</v>
      </c>
      <c r="D20" s="242">
        <v>0</v>
      </c>
      <c r="E20" s="242">
        <v>0</v>
      </c>
      <c r="F20" s="242">
        <v>0</v>
      </c>
      <c r="G20" s="242">
        <v>0</v>
      </c>
      <c r="H20" s="242">
        <v>0</v>
      </c>
      <c r="I20" s="242">
        <v>0</v>
      </c>
      <c r="J20" s="242">
        <v>0</v>
      </c>
      <c r="K20" s="242">
        <v>0</v>
      </c>
      <c r="L20" s="242">
        <v>0</v>
      </c>
      <c r="M20" s="242">
        <v>0</v>
      </c>
      <c r="N20" s="242">
        <v>0</v>
      </c>
      <c r="O20" s="349">
        <v>0</v>
      </c>
      <c r="P20" s="326"/>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5"/>
      <c r="DD20" s="255"/>
      <c r="DE20" s="255"/>
      <c r="DF20" s="255"/>
      <c r="DG20" s="255"/>
      <c r="DH20" s="255"/>
      <c r="DI20" s="255"/>
      <c r="DJ20" s="255"/>
      <c r="DK20" s="255"/>
      <c r="DL20" s="255"/>
      <c r="DM20" s="255"/>
      <c r="DN20" s="255"/>
      <c r="DO20" s="255"/>
      <c r="DP20" s="255"/>
      <c r="DQ20" s="255"/>
      <c r="DR20" s="255"/>
      <c r="DS20" s="255"/>
      <c r="DT20" s="255"/>
      <c r="DU20" s="255"/>
      <c r="DV20" s="255"/>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5"/>
      <c r="FX20" s="255"/>
      <c r="FY20" s="255"/>
      <c r="FZ20" s="255"/>
      <c r="GA20" s="255"/>
      <c r="GB20" s="255"/>
      <c r="GC20" s="255"/>
      <c r="GD20" s="255"/>
      <c r="GE20" s="255"/>
      <c r="GF20" s="255"/>
      <c r="GG20" s="255"/>
      <c r="GH20" s="255"/>
      <c r="GI20" s="255"/>
      <c r="GJ20" s="255"/>
      <c r="GK20" s="255"/>
      <c r="GL20" s="255"/>
      <c r="GM20" s="255"/>
      <c r="GN20" s="255"/>
      <c r="GO20" s="255"/>
      <c r="GP20" s="255"/>
      <c r="GQ20" s="255"/>
      <c r="GR20" s="255"/>
      <c r="GS20" s="255"/>
      <c r="GT20" s="255"/>
      <c r="GU20" s="255"/>
      <c r="GV20" s="255"/>
      <c r="GW20" s="255"/>
      <c r="GX20" s="255"/>
      <c r="GY20" s="255"/>
      <c r="GZ20" s="255"/>
      <c r="HA20" s="255"/>
      <c r="HB20" s="255"/>
      <c r="HC20" s="255"/>
      <c r="HD20" s="255"/>
      <c r="HE20" s="255"/>
      <c r="HF20" s="255"/>
      <c r="HG20" s="255"/>
      <c r="HH20" s="255"/>
      <c r="HI20" s="255"/>
      <c r="HJ20" s="255"/>
      <c r="HK20" s="255"/>
      <c r="HL20" s="255"/>
      <c r="HM20" s="255"/>
      <c r="HN20" s="255"/>
      <c r="HO20" s="255"/>
      <c r="HP20" s="255"/>
      <c r="HQ20" s="255"/>
      <c r="HR20" s="255"/>
      <c r="HS20" s="255"/>
      <c r="HT20" s="255"/>
      <c r="HU20" s="255"/>
      <c r="HV20" s="255"/>
      <c r="HW20" s="255"/>
      <c r="HX20" s="255"/>
      <c r="HY20" s="255"/>
      <c r="HZ20" s="255"/>
      <c r="IA20" s="255"/>
      <c r="IB20" s="255"/>
      <c r="IC20" s="255"/>
      <c r="ID20" s="255"/>
      <c r="IE20" s="255"/>
      <c r="IF20" s="255"/>
      <c r="IG20" s="255"/>
      <c r="IH20" s="255"/>
      <c r="II20" s="255"/>
      <c r="IJ20" s="255"/>
      <c r="IK20" s="255"/>
      <c r="IL20" s="255"/>
      <c r="IM20" s="255"/>
      <c r="IN20" s="255"/>
      <c r="IO20" s="255"/>
      <c r="IP20" s="255"/>
      <c r="IQ20" s="255"/>
      <c r="IR20" s="255"/>
      <c r="IS20" s="255"/>
      <c r="IT20" s="255"/>
      <c r="IU20" s="255"/>
      <c r="IV20" s="255"/>
    </row>
    <row r="21" spans="1:256" s="256" customFormat="1" ht="25.5" customHeight="1">
      <c r="A21" s="348" t="s">
        <v>1391</v>
      </c>
      <c r="B21" s="240" t="s">
        <v>146</v>
      </c>
      <c r="C21" s="241">
        <f t="shared" si="1"/>
        <v>0</v>
      </c>
      <c r="D21" s="242">
        <v>0</v>
      </c>
      <c r="E21" s="242">
        <v>0</v>
      </c>
      <c r="F21" s="242">
        <v>0</v>
      </c>
      <c r="G21" s="242">
        <v>0</v>
      </c>
      <c r="H21" s="242">
        <v>0</v>
      </c>
      <c r="I21" s="242">
        <v>0</v>
      </c>
      <c r="J21" s="259">
        <v>0</v>
      </c>
      <c r="K21" s="259">
        <v>0</v>
      </c>
      <c r="L21" s="259">
        <v>0</v>
      </c>
      <c r="M21" s="259">
        <v>0</v>
      </c>
      <c r="N21" s="259">
        <v>0</v>
      </c>
      <c r="O21" s="350">
        <v>0</v>
      </c>
      <c r="P21" s="326"/>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55"/>
      <c r="CM21" s="255"/>
      <c r="CN21" s="255"/>
      <c r="CO21" s="255"/>
      <c r="CP21" s="255"/>
      <c r="CQ21" s="255"/>
      <c r="CR21" s="255"/>
      <c r="CS21" s="255"/>
      <c r="CT21" s="255"/>
      <c r="CU21" s="255"/>
      <c r="CV21" s="255"/>
      <c r="CW21" s="255"/>
      <c r="CX21" s="255"/>
      <c r="CY21" s="255"/>
      <c r="CZ21" s="255"/>
      <c r="DA21" s="255"/>
      <c r="DB21" s="255"/>
      <c r="DC21" s="255"/>
      <c r="DD21" s="255"/>
      <c r="DE21" s="255"/>
      <c r="DF21" s="255"/>
      <c r="DG21" s="255"/>
      <c r="DH21" s="255"/>
      <c r="DI21" s="255"/>
      <c r="DJ21" s="255"/>
      <c r="DK21" s="255"/>
      <c r="DL21" s="255"/>
      <c r="DM21" s="255"/>
      <c r="DN21" s="255"/>
      <c r="DO21" s="255"/>
      <c r="DP21" s="255"/>
      <c r="DQ21" s="255"/>
      <c r="DR21" s="255"/>
      <c r="DS21" s="255"/>
      <c r="DT21" s="255"/>
      <c r="DU21" s="255"/>
      <c r="DV21" s="255"/>
      <c r="DW21" s="255"/>
      <c r="DX21" s="255"/>
      <c r="DY21" s="255"/>
      <c r="DZ21" s="255"/>
      <c r="EA21" s="255"/>
      <c r="EB21" s="255"/>
      <c r="EC21" s="255"/>
      <c r="ED21" s="255"/>
      <c r="EE21" s="255"/>
      <c r="EF21" s="255"/>
      <c r="EG21" s="255"/>
      <c r="EH21" s="255"/>
      <c r="EI21" s="255"/>
      <c r="EJ21" s="255"/>
      <c r="EK21" s="255"/>
      <c r="EL21" s="255"/>
      <c r="EM21" s="255"/>
      <c r="EN21" s="255"/>
      <c r="EO21" s="255"/>
      <c r="EP21" s="255"/>
      <c r="EQ21" s="255"/>
      <c r="ER21" s="255"/>
      <c r="ES21" s="255"/>
      <c r="ET21" s="255"/>
      <c r="EU21" s="255"/>
      <c r="EV21" s="255"/>
      <c r="EW21" s="255"/>
      <c r="EX21" s="255"/>
      <c r="EY21" s="255"/>
      <c r="EZ21" s="255"/>
      <c r="FA21" s="255"/>
      <c r="FB21" s="255"/>
      <c r="FC21" s="255"/>
      <c r="FD21" s="255"/>
      <c r="FE21" s="255"/>
      <c r="FF21" s="255"/>
      <c r="FG21" s="255"/>
      <c r="FH21" s="255"/>
      <c r="FI21" s="255"/>
      <c r="FJ21" s="255"/>
      <c r="FK21" s="255"/>
      <c r="FL21" s="255"/>
      <c r="FM21" s="255"/>
      <c r="FN21" s="255"/>
      <c r="FO21" s="255"/>
      <c r="FP21" s="255"/>
      <c r="FQ21" s="255"/>
      <c r="FR21" s="255"/>
      <c r="FS21" s="255"/>
      <c r="FT21" s="255"/>
      <c r="FU21" s="255"/>
      <c r="FV21" s="255"/>
      <c r="FW21" s="255"/>
      <c r="FX21" s="255"/>
      <c r="FY21" s="255"/>
      <c r="FZ21" s="255"/>
      <c r="GA21" s="255"/>
      <c r="GB21" s="255"/>
      <c r="GC21" s="255"/>
      <c r="GD21" s="255"/>
      <c r="GE21" s="255"/>
      <c r="GF21" s="255"/>
      <c r="GG21" s="255"/>
      <c r="GH21" s="255"/>
      <c r="GI21" s="255"/>
      <c r="GJ21" s="255"/>
      <c r="GK21" s="255"/>
      <c r="GL21" s="255"/>
      <c r="GM21" s="255"/>
      <c r="GN21" s="255"/>
      <c r="GO21" s="255"/>
      <c r="GP21" s="255"/>
      <c r="GQ21" s="255"/>
      <c r="GR21" s="255"/>
      <c r="GS21" s="255"/>
      <c r="GT21" s="255"/>
      <c r="GU21" s="255"/>
      <c r="GV21" s="255"/>
      <c r="GW21" s="255"/>
      <c r="GX21" s="255"/>
      <c r="GY21" s="255"/>
      <c r="GZ21" s="255"/>
      <c r="HA21" s="255"/>
      <c r="HB21" s="255"/>
      <c r="HC21" s="255"/>
      <c r="HD21" s="255"/>
      <c r="HE21" s="255"/>
      <c r="HF21" s="255"/>
      <c r="HG21" s="255"/>
      <c r="HH21" s="255"/>
      <c r="HI21" s="255"/>
      <c r="HJ21" s="255"/>
      <c r="HK21" s="255"/>
      <c r="HL21" s="255"/>
      <c r="HM21" s="255"/>
      <c r="HN21" s="255"/>
      <c r="HO21" s="255"/>
      <c r="HP21" s="255"/>
      <c r="HQ21" s="255"/>
      <c r="HR21" s="255"/>
      <c r="HS21" s="255"/>
      <c r="HT21" s="255"/>
      <c r="HU21" s="255"/>
      <c r="HV21" s="255"/>
      <c r="HW21" s="255"/>
      <c r="HX21" s="255"/>
      <c r="HY21" s="255"/>
      <c r="HZ21" s="255"/>
      <c r="IA21" s="255"/>
      <c r="IB21" s="255"/>
      <c r="IC21" s="255"/>
      <c r="ID21" s="255"/>
      <c r="IE21" s="255"/>
      <c r="IF21" s="255"/>
      <c r="IG21" s="255"/>
      <c r="IH21" s="255"/>
      <c r="II21" s="255"/>
      <c r="IJ21" s="255"/>
      <c r="IK21" s="255"/>
      <c r="IL21" s="255"/>
      <c r="IM21" s="255"/>
      <c r="IN21" s="255"/>
      <c r="IO21" s="255"/>
      <c r="IP21" s="255"/>
      <c r="IQ21" s="255"/>
      <c r="IR21" s="255"/>
      <c r="IS21" s="255"/>
      <c r="IT21" s="255"/>
      <c r="IU21" s="255"/>
      <c r="IV21" s="255"/>
    </row>
    <row r="22" spans="1:256" s="254" customFormat="1" ht="25.5" customHeight="1">
      <c r="A22" s="433" t="s">
        <v>1392</v>
      </c>
      <c r="B22" s="268" t="s">
        <v>147</v>
      </c>
      <c r="C22" s="238">
        <f t="shared" si="1"/>
        <v>0</v>
      </c>
      <c r="D22" s="239">
        <f>SUM(D23:D25)</f>
        <v>0</v>
      </c>
      <c r="E22" s="239">
        <f t="shared" ref="E22:O22" si="7">SUM(E23:E25)</f>
        <v>0</v>
      </c>
      <c r="F22" s="239">
        <f t="shared" si="7"/>
        <v>0</v>
      </c>
      <c r="G22" s="239">
        <f t="shared" si="7"/>
        <v>0</v>
      </c>
      <c r="H22" s="239">
        <f t="shared" si="7"/>
        <v>0</v>
      </c>
      <c r="I22" s="239">
        <f t="shared" si="7"/>
        <v>0</v>
      </c>
      <c r="J22" s="239">
        <f t="shared" si="7"/>
        <v>0</v>
      </c>
      <c r="K22" s="239">
        <f t="shared" si="7"/>
        <v>0</v>
      </c>
      <c r="L22" s="239">
        <f t="shared" si="7"/>
        <v>0</v>
      </c>
      <c r="M22" s="239">
        <f t="shared" si="7"/>
        <v>0</v>
      </c>
      <c r="N22" s="239">
        <f t="shared" si="7"/>
        <v>0</v>
      </c>
      <c r="O22" s="347">
        <f t="shared" si="7"/>
        <v>0</v>
      </c>
      <c r="P22" s="325"/>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253"/>
      <c r="EC22" s="253"/>
      <c r="ED22" s="253"/>
      <c r="EE22" s="253"/>
      <c r="EF22" s="253"/>
      <c r="EG22" s="253"/>
      <c r="EH22" s="253"/>
      <c r="EI22" s="253"/>
      <c r="EJ22" s="253"/>
      <c r="EK22" s="253"/>
      <c r="EL22" s="253"/>
      <c r="EM22" s="253"/>
      <c r="EN22" s="253"/>
      <c r="EO22" s="253"/>
      <c r="EP22" s="253"/>
      <c r="EQ22" s="253"/>
      <c r="ER22" s="253"/>
      <c r="ES22" s="253"/>
      <c r="ET22" s="253"/>
      <c r="EU22" s="253"/>
      <c r="EV22" s="253"/>
      <c r="EW22" s="253"/>
      <c r="EX22" s="253"/>
      <c r="EY22" s="253"/>
      <c r="EZ22" s="253"/>
      <c r="FA22" s="253"/>
      <c r="FB22" s="253"/>
      <c r="FC22" s="253"/>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253"/>
      <c r="GF22" s="253"/>
      <c r="GG22" s="253"/>
      <c r="GH22" s="253"/>
      <c r="GI22" s="253"/>
      <c r="GJ22" s="253"/>
      <c r="GK22" s="253"/>
      <c r="GL22" s="253"/>
      <c r="GM22" s="253"/>
      <c r="GN22" s="253"/>
      <c r="GO22" s="253"/>
      <c r="GP22" s="253"/>
      <c r="GQ22" s="253"/>
      <c r="GR22" s="253"/>
      <c r="GS22" s="253"/>
      <c r="GT22" s="253"/>
      <c r="GU22" s="253"/>
      <c r="GV22" s="253"/>
      <c r="GW22" s="253"/>
      <c r="GX22" s="253"/>
      <c r="GY22" s="253"/>
      <c r="GZ22" s="253"/>
      <c r="HA22" s="253"/>
      <c r="HB22" s="253"/>
      <c r="HC22" s="253"/>
      <c r="HD22" s="253"/>
      <c r="HE22" s="253"/>
      <c r="HF22" s="253"/>
      <c r="HG22" s="253"/>
      <c r="HH22" s="253"/>
      <c r="HI22" s="253"/>
      <c r="HJ22" s="253"/>
      <c r="HK22" s="253"/>
      <c r="HL22" s="253"/>
      <c r="HM22" s="253"/>
      <c r="HN22" s="253"/>
      <c r="HO22" s="253"/>
      <c r="HP22" s="253"/>
      <c r="HQ22" s="253"/>
      <c r="HR22" s="253"/>
      <c r="HS22" s="253"/>
      <c r="HT22" s="253"/>
      <c r="HU22" s="253"/>
      <c r="HV22" s="253"/>
      <c r="HW22" s="253"/>
      <c r="HX22" s="253"/>
      <c r="HY22" s="253"/>
      <c r="HZ22" s="253"/>
      <c r="IA22" s="253"/>
      <c r="IB22" s="253"/>
      <c r="IC22" s="253"/>
      <c r="ID22" s="253"/>
      <c r="IE22" s="253"/>
      <c r="IF22" s="253"/>
      <c r="IG22" s="253"/>
      <c r="IH22" s="253"/>
      <c r="II22" s="253"/>
      <c r="IJ22" s="253"/>
      <c r="IK22" s="253"/>
      <c r="IL22" s="253"/>
      <c r="IM22" s="253"/>
      <c r="IN22" s="253"/>
      <c r="IO22" s="253"/>
      <c r="IP22" s="253"/>
      <c r="IQ22" s="253"/>
      <c r="IR22" s="253"/>
      <c r="IS22" s="253"/>
      <c r="IT22" s="253"/>
      <c r="IU22" s="253"/>
      <c r="IV22" s="253"/>
    </row>
    <row r="23" spans="1:256" s="256" customFormat="1" ht="25.5" customHeight="1">
      <c r="A23" s="348" t="s">
        <v>1393</v>
      </c>
      <c r="B23" s="240" t="s">
        <v>148</v>
      </c>
      <c r="C23" s="241">
        <f t="shared" si="1"/>
        <v>0</v>
      </c>
      <c r="D23" s="260">
        <v>0</v>
      </c>
      <c r="E23" s="260">
        <v>0</v>
      </c>
      <c r="F23" s="260">
        <v>0</v>
      </c>
      <c r="G23" s="260">
        <v>0</v>
      </c>
      <c r="H23" s="260">
        <v>0</v>
      </c>
      <c r="I23" s="260">
        <v>0</v>
      </c>
      <c r="J23" s="260">
        <v>0</v>
      </c>
      <c r="K23" s="260">
        <v>0</v>
      </c>
      <c r="L23" s="260">
        <v>0</v>
      </c>
      <c r="M23" s="260">
        <v>0</v>
      </c>
      <c r="N23" s="260">
        <v>0</v>
      </c>
      <c r="O23" s="351">
        <v>0</v>
      </c>
      <c r="P23" s="326"/>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c r="CP23" s="255"/>
      <c r="CQ23" s="255"/>
      <c r="CR23" s="255"/>
      <c r="CS23" s="255"/>
      <c r="CT23" s="255"/>
      <c r="CU23" s="255"/>
      <c r="CV23" s="255"/>
      <c r="CW23" s="255"/>
      <c r="CX23" s="255"/>
      <c r="CY23" s="255"/>
      <c r="CZ23" s="255"/>
      <c r="DA23" s="255"/>
      <c r="DB23" s="255"/>
      <c r="DC23" s="255"/>
      <c r="DD23" s="255"/>
      <c r="DE23" s="255"/>
      <c r="DF23" s="255"/>
      <c r="DG23" s="255"/>
      <c r="DH23" s="255"/>
      <c r="DI23" s="255"/>
      <c r="DJ23" s="255"/>
      <c r="DK23" s="255"/>
      <c r="DL23" s="255"/>
      <c r="DM23" s="255"/>
      <c r="DN23" s="255"/>
      <c r="DO23" s="255"/>
      <c r="DP23" s="255"/>
      <c r="DQ23" s="255"/>
      <c r="DR23" s="255"/>
      <c r="DS23" s="255"/>
      <c r="DT23" s="255"/>
      <c r="DU23" s="255"/>
      <c r="DV23" s="255"/>
      <c r="DW23" s="255"/>
      <c r="DX23" s="255"/>
      <c r="DY23" s="255"/>
      <c r="DZ23" s="255"/>
      <c r="EA23" s="255"/>
      <c r="EB23" s="255"/>
      <c r="EC23" s="255"/>
      <c r="ED23" s="255"/>
      <c r="EE23" s="255"/>
      <c r="EF23" s="255"/>
      <c r="EG23" s="255"/>
      <c r="EH23" s="255"/>
      <c r="EI23" s="255"/>
      <c r="EJ23" s="255"/>
      <c r="EK23" s="255"/>
      <c r="EL23" s="255"/>
      <c r="EM23" s="255"/>
      <c r="EN23" s="255"/>
      <c r="EO23" s="255"/>
      <c r="EP23" s="255"/>
      <c r="EQ23" s="255"/>
      <c r="ER23" s="255"/>
      <c r="ES23" s="255"/>
      <c r="ET23" s="255"/>
      <c r="EU23" s="255"/>
      <c r="EV23" s="255"/>
      <c r="EW23" s="255"/>
      <c r="EX23" s="255"/>
      <c r="EY23" s="255"/>
      <c r="EZ23" s="255"/>
      <c r="FA23" s="255"/>
      <c r="FB23" s="255"/>
      <c r="FC23" s="255"/>
      <c r="FD23" s="255"/>
      <c r="FE23" s="255"/>
      <c r="FF23" s="255"/>
      <c r="FG23" s="255"/>
      <c r="FH23" s="255"/>
      <c r="FI23" s="255"/>
      <c r="FJ23" s="255"/>
      <c r="FK23" s="255"/>
      <c r="FL23" s="255"/>
      <c r="FM23" s="255"/>
      <c r="FN23" s="255"/>
      <c r="FO23" s="255"/>
      <c r="FP23" s="255"/>
      <c r="FQ23" s="255"/>
      <c r="FR23" s="255"/>
      <c r="FS23" s="255"/>
      <c r="FT23" s="255"/>
      <c r="FU23" s="255"/>
      <c r="FV23" s="255"/>
      <c r="FW23" s="255"/>
      <c r="FX23" s="255"/>
      <c r="FY23" s="255"/>
      <c r="FZ23" s="255"/>
      <c r="GA23" s="255"/>
      <c r="GB23" s="255"/>
      <c r="GC23" s="255"/>
      <c r="GD23" s="255"/>
      <c r="GE23" s="255"/>
      <c r="GF23" s="255"/>
      <c r="GG23" s="255"/>
      <c r="GH23" s="255"/>
      <c r="GI23" s="255"/>
      <c r="GJ23" s="255"/>
      <c r="GK23" s="255"/>
      <c r="GL23" s="255"/>
      <c r="GM23" s="255"/>
      <c r="GN23" s="255"/>
      <c r="GO23" s="255"/>
      <c r="GP23" s="255"/>
      <c r="GQ23" s="255"/>
      <c r="GR23" s="255"/>
      <c r="GS23" s="255"/>
      <c r="GT23" s="255"/>
      <c r="GU23" s="255"/>
      <c r="GV23" s="255"/>
      <c r="GW23" s="255"/>
      <c r="GX23" s="255"/>
      <c r="GY23" s="255"/>
      <c r="GZ23" s="255"/>
      <c r="HA23" s="255"/>
      <c r="HB23" s="255"/>
      <c r="HC23" s="255"/>
      <c r="HD23" s="255"/>
      <c r="HE23" s="255"/>
      <c r="HF23" s="255"/>
      <c r="HG23" s="255"/>
      <c r="HH23" s="255"/>
      <c r="HI23" s="255"/>
      <c r="HJ23" s="255"/>
      <c r="HK23" s="255"/>
      <c r="HL23" s="255"/>
      <c r="HM23" s="255"/>
      <c r="HN23" s="255"/>
      <c r="HO23" s="255"/>
      <c r="HP23" s="255"/>
      <c r="HQ23" s="255"/>
      <c r="HR23" s="255"/>
      <c r="HS23" s="255"/>
      <c r="HT23" s="255"/>
      <c r="HU23" s="255"/>
      <c r="HV23" s="255"/>
      <c r="HW23" s="255"/>
      <c r="HX23" s="255"/>
      <c r="HY23" s="255"/>
      <c r="HZ23" s="255"/>
      <c r="IA23" s="255"/>
      <c r="IB23" s="255"/>
      <c r="IC23" s="255"/>
      <c r="ID23" s="255"/>
      <c r="IE23" s="255"/>
      <c r="IF23" s="255"/>
      <c r="IG23" s="255"/>
      <c r="IH23" s="255"/>
      <c r="II23" s="255"/>
      <c r="IJ23" s="255"/>
      <c r="IK23" s="255"/>
      <c r="IL23" s="255"/>
      <c r="IM23" s="255"/>
      <c r="IN23" s="255"/>
      <c r="IO23" s="255"/>
      <c r="IP23" s="255"/>
      <c r="IQ23" s="255"/>
      <c r="IR23" s="255"/>
      <c r="IS23" s="255"/>
      <c r="IT23" s="255"/>
      <c r="IU23" s="255"/>
      <c r="IV23" s="255"/>
    </row>
    <row r="24" spans="1:256" s="256" customFormat="1" ht="25.5" customHeight="1">
      <c r="A24" s="348" t="s">
        <v>1394</v>
      </c>
      <c r="B24" s="240" t="s">
        <v>149</v>
      </c>
      <c r="C24" s="241">
        <f t="shared" si="1"/>
        <v>0</v>
      </c>
      <c r="D24" s="260">
        <v>0</v>
      </c>
      <c r="E24" s="260">
        <v>0</v>
      </c>
      <c r="F24" s="260">
        <v>0</v>
      </c>
      <c r="G24" s="260">
        <v>0</v>
      </c>
      <c r="H24" s="260">
        <v>0</v>
      </c>
      <c r="I24" s="260">
        <v>0</v>
      </c>
      <c r="J24" s="259">
        <v>0</v>
      </c>
      <c r="K24" s="259">
        <v>0</v>
      </c>
      <c r="L24" s="259">
        <v>0</v>
      </c>
      <c r="M24" s="259">
        <v>0</v>
      </c>
      <c r="N24" s="259">
        <v>0</v>
      </c>
      <c r="O24" s="350">
        <v>0</v>
      </c>
      <c r="P24" s="326"/>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5"/>
      <c r="DD24" s="255"/>
      <c r="DE24" s="255"/>
      <c r="DF24" s="255"/>
      <c r="DG24" s="255"/>
      <c r="DH24" s="255"/>
      <c r="DI24" s="255"/>
      <c r="DJ24" s="255"/>
      <c r="DK24" s="255"/>
      <c r="DL24" s="255"/>
      <c r="DM24" s="255"/>
      <c r="DN24" s="255"/>
      <c r="DO24" s="255"/>
      <c r="DP24" s="255"/>
      <c r="DQ24" s="255"/>
      <c r="DR24" s="255"/>
      <c r="DS24" s="255"/>
      <c r="DT24" s="255"/>
      <c r="DU24" s="255"/>
      <c r="DV24" s="255"/>
      <c r="DW24" s="255"/>
      <c r="DX24" s="255"/>
      <c r="DY24" s="255"/>
      <c r="DZ24" s="255"/>
      <c r="EA24" s="255"/>
      <c r="EB24" s="255"/>
      <c r="EC24" s="255"/>
      <c r="ED24" s="255"/>
      <c r="EE24" s="255"/>
      <c r="EF24" s="255"/>
      <c r="EG24" s="255"/>
      <c r="EH24" s="255"/>
      <c r="EI24" s="255"/>
      <c r="EJ24" s="255"/>
      <c r="EK24" s="255"/>
      <c r="EL24" s="255"/>
      <c r="EM24" s="255"/>
      <c r="EN24" s="255"/>
      <c r="EO24" s="255"/>
      <c r="EP24" s="255"/>
      <c r="EQ24" s="255"/>
      <c r="ER24" s="255"/>
      <c r="ES24" s="255"/>
      <c r="ET24" s="255"/>
      <c r="EU24" s="255"/>
      <c r="EV24" s="255"/>
      <c r="EW24" s="255"/>
      <c r="EX24" s="255"/>
      <c r="EY24" s="255"/>
      <c r="EZ24" s="255"/>
      <c r="FA24" s="255"/>
      <c r="FB24" s="255"/>
      <c r="FC24" s="255"/>
      <c r="FD24" s="255"/>
      <c r="FE24" s="255"/>
      <c r="FF24" s="255"/>
      <c r="FG24" s="255"/>
      <c r="FH24" s="255"/>
      <c r="FI24" s="255"/>
      <c r="FJ24" s="255"/>
      <c r="FK24" s="255"/>
      <c r="FL24" s="255"/>
      <c r="FM24" s="255"/>
      <c r="FN24" s="255"/>
      <c r="FO24" s="255"/>
      <c r="FP24" s="255"/>
      <c r="FQ24" s="255"/>
      <c r="FR24" s="255"/>
      <c r="FS24" s="255"/>
      <c r="FT24" s="255"/>
      <c r="FU24" s="255"/>
      <c r="FV24" s="255"/>
      <c r="FW24" s="255"/>
      <c r="FX24" s="255"/>
      <c r="FY24" s="255"/>
      <c r="FZ24" s="255"/>
      <c r="GA24" s="255"/>
      <c r="GB24" s="255"/>
      <c r="GC24" s="255"/>
      <c r="GD24" s="255"/>
      <c r="GE24" s="255"/>
      <c r="GF24" s="255"/>
      <c r="GG24" s="255"/>
      <c r="GH24" s="255"/>
      <c r="GI24" s="255"/>
      <c r="GJ24" s="255"/>
      <c r="GK24" s="255"/>
      <c r="GL24" s="255"/>
      <c r="GM24" s="255"/>
      <c r="GN24" s="255"/>
      <c r="GO24" s="255"/>
      <c r="GP24" s="255"/>
      <c r="GQ24" s="255"/>
      <c r="GR24" s="255"/>
      <c r="GS24" s="255"/>
      <c r="GT24" s="255"/>
      <c r="GU24" s="255"/>
      <c r="GV24" s="255"/>
      <c r="GW24" s="255"/>
      <c r="GX24" s="255"/>
      <c r="GY24" s="255"/>
      <c r="GZ24" s="255"/>
      <c r="HA24" s="255"/>
      <c r="HB24" s="255"/>
      <c r="HC24" s="255"/>
      <c r="HD24" s="255"/>
      <c r="HE24" s="255"/>
      <c r="HF24" s="255"/>
      <c r="HG24" s="255"/>
      <c r="HH24" s="255"/>
      <c r="HI24" s="255"/>
      <c r="HJ24" s="255"/>
      <c r="HK24" s="255"/>
      <c r="HL24" s="255"/>
      <c r="HM24" s="255"/>
      <c r="HN24" s="255"/>
      <c r="HO24" s="255"/>
      <c r="HP24" s="255"/>
      <c r="HQ24" s="255"/>
      <c r="HR24" s="255"/>
      <c r="HS24" s="255"/>
      <c r="HT24" s="255"/>
      <c r="HU24" s="255"/>
      <c r="HV24" s="255"/>
      <c r="HW24" s="255"/>
      <c r="HX24" s="255"/>
      <c r="HY24" s="255"/>
      <c r="HZ24" s="255"/>
      <c r="IA24" s="255"/>
      <c r="IB24" s="255"/>
      <c r="IC24" s="255"/>
      <c r="ID24" s="255"/>
      <c r="IE24" s="255"/>
      <c r="IF24" s="255"/>
      <c r="IG24" s="255"/>
      <c r="IH24" s="255"/>
      <c r="II24" s="255"/>
      <c r="IJ24" s="255"/>
      <c r="IK24" s="255"/>
      <c r="IL24" s="255"/>
      <c r="IM24" s="255"/>
      <c r="IN24" s="255"/>
      <c r="IO24" s="255"/>
      <c r="IP24" s="255"/>
      <c r="IQ24" s="255"/>
      <c r="IR24" s="255"/>
      <c r="IS24" s="255"/>
      <c r="IT24" s="255"/>
      <c r="IU24" s="255"/>
      <c r="IV24" s="255"/>
    </row>
    <row r="25" spans="1:256" s="256" customFormat="1" ht="25.5" customHeight="1">
      <c r="A25" s="348" t="s">
        <v>1395</v>
      </c>
      <c r="B25" s="240" t="s">
        <v>150</v>
      </c>
      <c r="C25" s="241">
        <f t="shared" si="1"/>
        <v>0</v>
      </c>
      <c r="D25" s="260">
        <v>0</v>
      </c>
      <c r="E25" s="260">
        <v>0</v>
      </c>
      <c r="F25" s="260">
        <v>0</v>
      </c>
      <c r="G25" s="260">
        <v>0</v>
      </c>
      <c r="H25" s="260">
        <v>0</v>
      </c>
      <c r="I25" s="260">
        <v>0</v>
      </c>
      <c r="J25" s="259">
        <v>0</v>
      </c>
      <c r="K25" s="259">
        <v>0</v>
      </c>
      <c r="L25" s="259">
        <v>0</v>
      </c>
      <c r="M25" s="259">
        <v>0</v>
      </c>
      <c r="N25" s="259">
        <v>0</v>
      </c>
      <c r="O25" s="350">
        <v>0</v>
      </c>
      <c r="P25" s="326"/>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5"/>
      <c r="DM25" s="255"/>
      <c r="DN25" s="255"/>
      <c r="DO25" s="255"/>
      <c r="DP25" s="255"/>
      <c r="DQ25" s="255"/>
      <c r="DR25" s="255"/>
      <c r="DS25" s="255"/>
      <c r="DT25" s="255"/>
      <c r="DU25" s="255"/>
      <c r="DV25" s="255"/>
      <c r="DW25" s="255"/>
      <c r="DX25" s="255"/>
      <c r="DY25" s="255"/>
      <c r="DZ25" s="255"/>
      <c r="EA25" s="255"/>
      <c r="EB25" s="255"/>
      <c r="EC25" s="255"/>
      <c r="ED25" s="255"/>
      <c r="EE25" s="255"/>
      <c r="EF25" s="255"/>
      <c r="EG25" s="255"/>
      <c r="EH25" s="255"/>
      <c r="EI25" s="255"/>
      <c r="EJ25" s="255"/>
      <c r="EK25" s="255"/>
      <c r="EL25" s="255"/>
      <c r="EM25" s="255"/>
      <c r="EN25" s="255"/>
      <c r="EO25" s="255"/>
      <c r="EP25" s="255"/>
      <c r="EQ25" s="255"/>
      <c r="ER25" s="255"/>
      <c r="ES25" s="255"/>
      <c r="ET25" s="255"/>
      <c r="EU25" s="255"/>
      <c r="EV25" s="255"/>
      <c r="EW25" s="255"/>
      <c r="EX25" s="255"/>
      <c r="EY25" s="255"/>
      <c r="EZ25" s="255"/>
      <c r="FA25" s="255"/>
      <c r="FB25" s="255"/>
      <c r="FC25" s="255"/>
      <c r="FD25" s="255"/>
      <c r="FE25" s="255"/>
      <c r="FF25" s="255"/>
      <c r="FG25" s="255"/>
      <c r="FH25" s="255"/>
      <c r="FI25" s="255"/>
      <c r="FJ25" s="255"/>
      <c r="FK25" s="255"/>
      <c r="FL25" s="255"/>
      <c r="FM25" s="255"/>
      <c r="FN25" s="255"/>
      <c r="FO25" s="255"/>
      <c r="FP25" s="255"/>
      <c r="FQ25" s="255"/>
      <c r="FR25" s="255"/>
      <c r="FS25" s="255"/>
      <c r="FT25" s="255"/>
      <c r="FU25" s="255"/>
      <c r="FV25" s="255"/>
      <c r="FW25" s="255"/>
      <c r="FX25" s="255"/>
      <c r="FY25" s="255"/>
      <c r="FZ25" s="255"/>
      <c r="GA25" s="255"/>
      <c r="GB25" s="255"/>
      <c r="GC25" s="255"/>
      <c r="GD25" s="255"/>
      <c r="GE25" s="255"/>
      <c r="GF25" s="255"/>
      <c r="GG25" s="255"/>
      <c r="GH25" s="255"/>
      <c r="GI25" s="255"/>
      <c r="GJ25" s="255"/>
      <c r="GK25" s="255"/>
      <c r="GL25" s="255"/>
      <c r="GM25" s="255"/>
      <c r="GN25" s="255"/>
      <c r="GO25" s="255"/>
      <c r="GP25" s="255"/>
      <c r="GQ25" s="255"/>
      <c r="GR25" s="255"/>
      <c r="GS25" s="255"/>
      <c r="GT25" s="255"/>
      <c r="GU25" s="255"/>
      <c r="GV25" s="255"/>
      <c r="GW25" s="255"/>
      <c r="GX25" s="255"/>
      <c r="GY25" s="255"/>
      <c r="GZ25" s="255"/>
      <c r="HA25" s="255"/>
      <c r="HB25" s="255"/>
      <c r="HC25" s="255"/>
      <c r="HD25" s="255"/>
      <c r="HE25" s="255"/>
      <c r="HF25" s="255"/>
      <c r="HG25" s="255"/>
      <c r="HH25" s="255"/>
      <c r="HI25" s="255"/>
      <c r="HJ25" s="255"/>
      <c r="HK25" s="255"/>
      <c r="HL25" s="255"/>
      <c r="HM25" s="255"/>
      <c r="HN25" s="255"/>
      <c r="HO25" s="255"/>
      <c r="HP25" s="255"/>
      <c r="HQ25" s="255"/>
      <c r="HR25" s="255"/>
      <c r="HS25" s="255"/>
      <c r="HT25" s="255"/>
      <c r="HU25" s="255"/>
      <c r="HV25" s="255"/>
      <c r="HW25" s="255"/>
      <c r="HX25" s="255"/>
      <c r="HY25" s="255"/>
      <c r="HZ25" s="255"/>
      <c r="IA25" s="255"/>
      <c r="IB25" s="255"/>
      <c r="IC25" s="255"/>
      <c r="ID25" s="255"/>
      <c r="IE25" s="255"/>
      <c r="IF25" s="255"/>
      <c r="IG25" s="255"/>
      <c r="IH25" s="255"/>
      <c r="II25" s="255"/>
      <c r="IJ25" s="255"/>
      <c r="IK25" s="255"/>
      <c r="IL25" s="255"/>
      <c r="IM25" s="255"/>
      <c r="IN25" s="255"/>
      <c r="IO25" s="255"/>
      <c r="IP25" s="255"/>
      <c r="IQ25" s="255"/>
      <c r="IR25" s="255"/>
      <c r="IS25" s="255"/>
      <c r="IT25" s="255"/>
      <c r="IU25" s="255"/>
      <c r="IV25" s="255"/>
    </row>
    <row r="26" spans="1:256" s="262" customFormat="1" ht="30" customHeight="1">
      <c r="A26" s="432">
        <v>1.3</v>
      </c>
      <c r="B26" s="235" t="s">
        <v>151</v>
      </c>
      <c r="C26" s="236">
        <f t="shared" si="1"/>
        <v>0</v>
      </c>
      <c r="D26" s="257">
        <v>0</v>
      </c>
      <c r="E26" s="257">
        <v>0</v>
      </c>
      <c r="F26" s="257">
        <v>0</v>
      </c>
      <c r="G26" s="257">
        <v>0</v>
      </c>
      <c r="H26" s="257">
        <v>0</v>
      </c>
      <c r="I26" s="257">
        <v>0</v>
      </c>
      <c r="J26" s="257">
        <v>0</v>
      </c>
      <c r="K26" s="257">
        <v>0</v>
      </c>
      <c r="L26" s="257">
        <v>0</v>
      </c>
      <c r="M26" s="257">
        <v>0</v>
      </c>
      <c r="N26" s="257">
        <v>0</v>
      </c>
      <c r="O26" s="352">
        <v>0</v>
      </c>
      <c r="P26" s="328"/>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261"/>
    </row>
    <row r="27" spans="1:256" s="262" customFormat="1" ht="25.5" customHeight="1">
      <c r="A27" s="432">
        <v>1.4</v>
      </c>
      <c r="B27" s="235" t="s">
        <v>152</v>
      </c>
      <c r="C27" s="236">
        <f t="shared" si="1"/>
        <v>0</v>
      </c>
      <c r="D27" s="257">
        <v>0</v>
      </c>
      <c r="E27" s="257">
        <v>0</v>
      </c>
      <c r="F27" s="257">
        <v>0</v>
      </c>
      <c r="G27" s="257">
        <v>0</v>
      </c>
      <c r="H27" s="257">
        <v>0</v>
      </c>
      <c r="I27" s="257">
        <v>0</v>
      </c>
      <c r="J27" s="257">
        <v>0</v>
      </c>
      <c r="K27" s="257">
        <v>0</v>
      </c>
      <c r="L27" s="257">
        <v>0</v>
      </c>
      <c r="M27" s="257">
        <v>0</v>
      </c>
      <c r="N27" s="257">
        <v>0</v>
      </c>
      <c r="O27" s="352">
        <v>0</v>
      </c>
      <c r="P27" s="328"/>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c r="IS27" s="261"/>
      <c r="IT27" s="261"/>
      <c r="IU27" s="261"/>
      <c r="IV27" s="261"/>
    </row>
    <row r="28" spans="1:256" s="262" customFormat="1" ht="25.5" customHeight="1">
      <c r="A28" s="432">
        <v>1.5</v>
      </c>
      <c r="B28" s="235" t="s">
        <v>153</v>
      </c>
      <c r="C28" s="236">
        <f t="shared" si="1"/>
        <v>0</v>
      </c>
      <c r="D28" s="257">
        <v>0</v>
      </c>
      <c r="E28" s="257">
        <v>0</v>
      </c>
      <c r="F28" s="257">
        <v>0</v>
      </c>
      <c r="G28" s="257">
        <v>0</v>
      </c>
      <c r="H28" s="257">
        <v>0</v>
      </c>
      <c r="I28" s="257">
        <v>0</v>
      </c>
      <c r="J28" s="257">
        <v>0</v>
      </c>
      <c r="K28" s="257">
        <v>0</v>
      </c>
      <c r="L28" s="257">
        <v>0</v>
      </c>
      <c r="M28" s="257">
        <v>0</v>
      </c>
      <c r="N28" s="257">
        <v>0</v>
      </c>
      <c r="O28" s="352">
        <v>0</v>
      </c>
      <c r="P28" s="328"/>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row>
    <row r="29" spans="1:256" s="262" customFormat="1" ht="25.5" customHeight="1">
      <c r="A29" s="432">
        <v>1.6</v>
      </c>
      <c r="B29" s="235" t="s">
        <v>154</v>
      </c>
      <c r="C29" s="236">
        <f t="shared" si="1"/>
        <v>0</v>
      </c>
      <c r="D29" s="257">
        <v>0</v>
      </c>
      <c r="E29" s="257">
        <v>0</v>
      </c>
      <c r="F29" s="257">
        <v>0</v>
      </c>
      <c r="G29" s="257">
        <v>0</v>
      </c>
      <c r="H29" s="257">
        <v>0</v>
      </c>
      <c r="I29" s="257">
        <v>0</v>
      </c>
      <c r="J29" s="257">
        <v>0</v>
      </c>
      <c r="K29" s="257">
        <v>0</v>
      </c>
      <c r="L29" s="257">
        <v>0</v>
      </c>
      <c r="M29" s="257">
        <v>0</v>
      </c>
      <c r="N29" s="257">
        <v>0</v>
      </c>
      <c r="O29" s="352">
        <v>0</v>
      </c>
      <c r="P29" s="328"/>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row>
    <row r="30" spans="1:256" s="264" customFormat="1" ht="25.5" customHeight="1">
      <c r="A30" s="432">
        <v>1.7</v>
      </c>
      <c r="B30" s="263" t="s">
        <v>155</v>
      </c>
      <c r="C30" s="236">
        <f t="shared" si="1"/>
        <v>0</v>
      </c>
      <c r="D30" s="236">
        <f>D31+D33+D35+D37+D41</f>
        <v>0</v>
      </c>
      <c r="E30" s="236">
        <f t="shared" ref="E30:O30" si="8">E31+E33+E35+E37+E41</f>
        <v>0</v>
      </c>
      <c r="F30" s="236">
        <f t="shared" si="8"/>
        <v>0</v>
      </c>
      <c r="G30" s="236">
        <f t="shared" si="8"/>
        <v>0</v>
      </c>
      <c r="H30" s="236">
        <f t="shared" si="8"/>
        <v>0</v>
      </c>
      <c r="I30" s="236">
        <f t="shared" si="8"/>
        <v>0</v>
      </c>
      <c r="J30" s="236">
        <f t="shared" si="8"/>
        <v>0</v>
      </c>
      <c r="K30" s="236">
        <f t="shared" si="8"/>
        <v>0</v>
      </c>
      <c r="L30" s="236">
        <f t="shared" si="8"/>
        <v>0</v>
      </c>
      <c r="M30" s="236">
        <f t="shared" si="8"/>
        <v>0</v>
      </c>
      <c r="N30" s="236">
        <f t="shared" si="8"/>
        <v>0</v>
      </c>
      <c r="O30" s="353">
        <f t="shared" si="8"/>
        <v>0</v>
      </c>
      <c r="P30" s="329"/>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row>
    <row r="31" spans="1:256" s="254" customFormat="1" ht="25.5" customHeight="1">
      <c r="A31" s="433" t="s">
        <v>1396</v>
      </c>
      <c r="B31" s="268" t="s">
        <v>156</v>
      </c>
      <c r="C31" s="238">
        <f t="shared" si="1"/>
        <v>0</v>
      </c>
      <c r="D31" s="258">
        <f t="shared" ref="D31:O31" si="9">SUM(D32)</f>
        <v>0</v>
      </c>
      <c r="E31" s="258">
        <f t="shared" si="9"/>
        <v>0</v>
      </c>
      <c r="F31" s="258">
        <f t="shared" si="9"/>
        <v>0</v>
      </c>
      <c r="G31" s="258">
        <f t="shared" si="9"/>
        <v>0</v>
      </c>
      <c r="H31" s="258">
        <f t="shared" si="9"/>
        <v>0</v>
      </c>
      <c r="I31" s="258">
        <f t="shared" si="9"/>
        <v>0</v>
      </c>
      <c r="J31" s="258">
        <f t="shared" si="9"/>
        <v>0</v>
      </c>
      <c r="K31" s="258">
        <f t="shared" si="9"/>
        <v>0</v>
      </c>
      <c r="L31" s="258">
        <f t="shared" si="9"/>
        <v>0</v>
      </c>
      <c r="M31" s="258">
        <f t="shared" si="9"/>
        <v>0</v>
      </c>
      <c r="N31" s="258">
        <f t="shared" si="9"/>
        <v>0</v>
      </c>
      <c r="O31" s="354">
        <f t="shared" si="9"/>
        <v>0</v>
      </c>
      <c r="P31" s="325"/>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c r="IT31" s="253"/>
      <c r="IU31" s="253"/>
      <c r="IV31" s="253"/>
    </row>
    <row r="32" spans="1:256" s="259" customFormat="1" ht="25.5" customHeight="1">
      <c r="A32" s="348" t="s">
        <v>1397</v>
      </c>
      <c r="B32" s="240" t="s">
        <v>157</v>
      </c>
      <c r="C32" s="241">
        <f t="shared" si="1"/>
        <v>0</v>
      </c>
      <c r="D32" s="260">
        <v>0</v>
      </c>
      <c r="E32" s="260">
        <v>0</v>
      </c>
      <c r="F32" s="260">
        <v>0</v>
      </c>
      <c r="G32" s="260">
        <v>0</v>
      </c>
      <c r="H32" s="260">
        <v>0</v>
      </c>
      <c r="I32" s="260">
        <v>0</v>
      </c>
      <c r="J32" s="260">
        <v>0</v>
      </c>
      <c r="K32" s="260">
        <v>0</v>
      </c>
      <c r="L32" s="260">
        <v>0</v>
      </c>
      <c r="M32" s="260">
        <v>0</v>
      </c>
      <c r="N32" s="260">
        <v>0</v>
      </c>
      <c r="O32" s="351">
        <v>0</v>
      </c>
      <c r="P32" s="330"/>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266"/>
      <c r="DZ32" s="266"/>
      <c r="EA32" s="266"/>
      <c r="EB32" s="266"/>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266"/>
      <c r="FV32" s="266"/>
      <c r="FW32" s="266"/>
      <c r="FX32" s="266"/>
      <c r="FY32" s="266"/>
      <c r="FZ32" s="266"/>
      <c r="GA32" s="266"/>
      <c r="GB32" s="266"/>
      <c r="GC32" s="266"/>
      <c r="GD32" s="266"/>
      <c r="GE32" s="266"/>
      <c r="GF32" s="266"/>
      <c r="GG32" s="266"/>
      <c r="GH32" s="266"/>
      <c r="GI32" s="266"/>
      <c r="GJ32" s="266"/>
      <c r="GK32" s="266"/>
      <c r="GL32" s="266"/>
      <c r="GM32" s="266"/>
      <c r="GN32" s="266"/>
      <c r="GO32" s="266"/>
      <c r="GP32" s="266"/>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266"/>
      <c r="HN32" s="266"/>
      <c r="HO32" s="266"/>
      <c r="HP32" s="266"/>
      <c r="HQ32" s="266"/>
      <c r="HR32" s="266"/>
      <c r="HS32" s="266"/>
      <c r="HT32" s="266"/>
      <c r="HU32" s="266"/>
      <c r="HV32" s="266"/>
      <c r="HW32" s="266"/>
      <c r="HX32" s="266"/>
      <c r="HY32" s="266"/>
      <c r="HZ32" s="266"/>
      <c r="IA32" s="266"/>
      <c r="IB32" s="266"/>
      <c r="IC32" s="266"/>
      <c r="ID32" s="266"/>
      <c r="IE32" s="266"/>
      <c r="IF32" s="266"/>
      <c r="IG32" s="266"/>
      <c r="IH32" s="266"/>
      <c r="II32" s="266"/>
      <c r="IJ32" s="266"/>
      <c r="IK32" s="266"/>
      <c r="IL32" s="266"/>
      <c r="IM32" s="266"/>
      <c r="IN32" s="266"/>
      <c r="IO32" s="266"/>
      <c r="IP32" s="266"/>
      <c r="IQ32" s="266"/>
      <c r="IR32" s="266"/>
      <c r="IS32" s="266"/>
      <c r="IT32" s="266"/>
      <c r="IU32" s="266"/>
      <c r="IV32" s="266"/>
    </row>
    <row r="33" spans="1:256" s="254" customFormat="1" ht="25.5" customHeight="1">
      <c r="A33" s="433" t="s">
        <v>1398</v>
      </c>
      <c r="B33" s="263" t="s">
        <v>158</v>
      </c>
      <c r="C33" s="238">
        <f t="shared" si="1"/>
        <v>0</v>
      </c>
      <c r="D33" s="258">
        <f t="shared" ref="D33:O33" si="10">SUM(D34)</f>
        <v>0</v>
      </c>
      <c r="E33" s="258">
        <f t="shared" si="10"/>
        <v>0</v>
      </c>
      <c r="F33" s="258">
        <f t="shared" si="10"/>
        <v>0</v>
      </c>
      <c r="G33" s="258">
        <f t="shared" si="10"/>
        <v>0</v>
      </c>
      <c r="H33" s="258">
        <f t="shared" si="10"/>
        <v>0</v>
      </c>
      <c r="I33" s="258">
        <f t="shared" si="10"/>
        <v>0</v>
      </c>
      <c r="J33" s="258">
        <f t="shared" si="10"/>
        <v>0</v>
      </c>
      <c r="K33" s="258">
        <f t="shared" si="10"/>
        <v>0</v>
      </c>
      <c r="L33" s="258">
        <f t="shared" si="10"/>
        <v>0</v>
      </c>
      <c r="M33" s="258">
        <f t="shared" si="10"/>
        <v>0</v>
      </c>
      <c r="N33" s="258">
        <f t="shared" si="10"/>
        <v>0</v>
      </c>
      <c r="O33" s="354">
        <f t="shared" si="10"/>
        <v>0</v>
      </c>
      <c r="P33" s="325"/>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c r="FS33" s="253"/>
      <c r="FT33" s="253"/>
      <c r="FU33" s="253"/>
      <c r="FV33" s="253"/>
      <c r="FW33" s="253"/>
      <c r="FX33" s="253"/>
      <c r="FY33" s="253"/>
      <c r="FZ33" s="253"/>
      <c r="GA33" s="253"/>
      <c r="GB33" s="253"/>
      <c r="GC33" s="253"/>
      <c r="GD33" s="253"/>
      <c r="GE33" s="253"/>
      <c r="GF33" s="253"/>
      <c r="GG33" s="253"/>
      <c r="GH33" s="253"/>
      <c r="GI33" s="253"/>
      <c r="GJ33" s="253"/>
      <c r="GK33" s="253"/>
      <c r="GL33" s="253"/>
      <c r="GM33" s="253"/>
      <c r="GN33" s="253"/>
      <c r="GO33" s="253"/>
      <c r="GP33" s="253"/>
      <c r="GQ33" s="253"/>
      <c r="GR33" s="253"/>
      <c r="GS33" s="253"/>
      <c r="GT33" s="253"/>
      <c r="GU33" s="253"/>
      <c r="GV33" s="253"/>
      <c r="GW33" s="253"/>
      <c r="GX33" s="253"/>
      <c r="GY33" s="253"/>
      <c r="GZ33" s="253"/>
      <c r="HA33" s="253"/>
      <c r="HB33" s="253"/>
      <c r="HC33" s="253"/>
      <c r="HD33" s="253"/>
      <c r="HE33" s="253"/>
      <c r="HF33" s="253"/>
      <c r="HG33" s="253"/>
      <c r="HH33" s="253"/>
      <c r="HI33" s="253"/>
      <c r="HJ33" s="253"/>
      <c r="HK33" s="253"/>
      <c r="HL33" s="253"/>
      <c r="HM33" s="253"/>
      <c r="HN33" s="253"/>
      <c r="HO33" s="253"/>
      <c r="HP33" s="253"/>
      <c r="HQ33" s="253"/>
      <c r="HR33" s="253"/>
      <c r="HS33" s="253"/>
      <c r="HT33" s="253"/>
      <c r="HU33" s="253"/>
      <c r="HV33" s="253"/>
      <c r="HW33" s="253"/>
      <c r="HX33" s="253"/>
      <c r="HY33" s="253"/>
      <c r="HZ33" s="253"/>
      <c r="IA33" s="253"/>
      <c r="IB33" s="253"/>
      <c r="IC33" s="253"/>
      <c r="ID33" s="253"/>
      <c r="IE33" s="253"/>
      <c r="IF33" s="253"/>
      <c r="IG33" s="253"/>
      <c r="IH33" s="253"/>
      <c r="II33" s="253"/>
      <c r="IJ33" s="253"/>
      <c r="IK33" s="253"/>
      <c r="IL33" s="253"/>
      <c r="IM33" s="253"/>
      <c r="IN33" s="253"/>
      <c r="IO33" s="253"/>
      <c r="IP33" s="253"/>
      <c r="IQ33" s="253"/>
      <c r="IR33" s="253"/>
      <c r="IS33" s="253"/>
      <c r="IT33" s="253"/>
      <c r="IU33" s="253"/>
      <c r="IV33" s="253"/>
    </row>
    <row r="34" spans="1:256" s="259" customFormat="1" ht="25.5" customHeight="1">
      <c r="A34" s="348" t="s">
        <v>1399</v>
      </c>
      <c r="B34" s="240" t="s">
        <v>159</v>
      </c>
      <c r="C34" s="241">
        <f t="shared" si="1"/>
        <v>0</v>
      </c>
      <c r="D34" s="260">
        <v>0</v>
      </c>
      <c r="E34" s="260">
        <v>0</v>
      </c>
      <c r="F34" s="260">
        <v>0</v>
      </c>
      <c r="G34" s="260">
        <v>0</v>
      </c>
      <c r="H34" s="260">
        <v>0</v>
      </c>
      <c r="I34" s="260">
        <v>0</v>
      </c>
      <c r="J34" s="260">
        <v>0</v>
      </c>
      <c r="K34" s="260">
        <v>0</v>
      </c>
      <c r="L34" s="260">
        <v>0</v>
      </c>
      <c r="M34" s="260">
        <v>0</v>
      </c>
      <c r="N34" s="260">
        <v>0</v>
      </c>
      <c r="O34" s="351">
        <v>0</v>
      </c>
      <c r="P34" s="330"/>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c r="HO34" s="266"/>
      <c r="HP34" s="266"/>
      <c r="HQ34" s="266"/>
      <c r="HR34" s="266"/>
      <c r="HS34" s="266"/>
      <c r="HT34" s="266"/>
      <c r="HU34" s="266"/>
      <c r="HV34" s="266"/>
      <c r="HW34" s="266"/>
      <c r="HX34" s="266"/>
      <c r="HY34" s="266"/>
      <c r="HZ34" s="266"/>
      <c r="IA34" s="266"/>
      <c r="IB34" s="266"/>
      <c r="IC34" s="266"/>
      <c r="ID34" s="266"/>
      <c r="IE34" s="266"/>
      <c r="IF34" s="266"/>
      <c r="IG34" s="266"/>
      <c r="IH34" s="266"/>
      <c r="II34" s="266"/>
      <c r="IJ34" s="266"/>
      <c r="IK34" s="266"/>
      <c r="IL34" s="266"/>
      <c r="IM34" s="266"/>
      <c r="IN34" s="266"/>
      <c r="IO34" s="266"/>
      <c r="IP34" s="266"/>
      <c r="IQ34" s="266"/>
      <c r="IR34" s="266"/>
      <c r="IS34" s="266"/>
      <c r="IT34" s="266"/>
      <c r="IU34" s="266"/>
      <c r="IV34" s="266"/>
    </row>
    <row r="35" spans="1:256" s="254" customFormat="1" ht="25.5" customHeight="1">
      <c r="A35" s="433" t="s">
        <v>1400</v>
      </c>
      <c r="B35" s="268" t="s">
        <v>160</v>
      </c>
      <c r="C35" s="238">
        <f t="shared" si="1"/>
        <v>0</v>
      </c>
      <c r="D35" s="258">
        <f t="shared" ref="D35:O35" si="11">SUM(D36)</f>
        <v>0</v>
      </c>
      <c r="E35" s="258">
        <f t="shared" si="11"/>
        <v>0</v>
      </c>
      <c r="F35" s="258">
        <f t="shared" si="11"/>
        <v>0</v>
      </c>
      <c r="G35" s="258">
        <f t="shared" si="11"/>
        <v>0</v>
      </c>
      <c r="H35" s="258">
        <f t="shared" si="11"/>
        <v>0</v>
      </c>
      <c r="I35" s="258">
        <f t="shared" si="11"/>
        <v>0</v>
      </c>
      <c r="J35" s="258">
        <f t="shared" si="11"/>
        <v>0</v>
      </c>
      <c r="K35" s="258">
        <f t="shared" si="11"/>
        <v>0</v>
      </c>
      <c r="L35" s="258">
        <f t="shared" si="11"/>
        <v>0</v>
      </c>
      <c r="M35" s="258">
        <f t="shared" si="11"/>
        <v>0</v>
      </c>
      <c r="N35" s="258">
        <f t="shared" si="11"/>
        <v>0</v>
      </c>
      <c r="O35" s="354">
        <f t="shared" si="11"/>
        <v>0</v>
      </c>
      <c r="P35" s="325"/>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3"/>
      <c r="GQ35" s="253"/>
      <c r="GR35" s="253"/>
      <c r="GS35" s="253"/>
      <c r="GT35" s="253"/>
      <c r="GU35" s="253"/>
      <c r="GV35" s="253"/>
      <c r="GW35" s="253"/>
      <c r="GX35" s="253"/>
      <c r="GY35" s="253"/>
      <c r="GZ35" s="253"/>
      <c r="HA35" s="253"/>
      <c r="HB35" s="253"/>
      <c r="HC35" s="253"/>
      <c r="HD35" s="253"/>
      <c r="HE35" s="253"/>
      <c r="HF35" s="253"/>
      <c r="HG35" s="253"/>
      <c r="HH35" s="253"/>
      <c r="HI35" s="253"/>
      <c r="HJ35" s="253"/>
      <c r="HK35" s="253"/>
      <c r="HL35" s="253"/>
      <c r="HM35" s="253"/>
      <c r="HN35" s="253"/>
      <c r="HO35" s="253"/>
      <c r="HP35" s="253"/>
      <c r="HQ35" s="253"/>
      <c r="HR35" s="253"/>
      <c r="HS35" s="253"/>
      <c r="HT35" s="253"/>
      <c r="HU35" s="253"/>
      <c r="HV35" s="253"/>
      <c r="HW35" s="253"/>
      <c r="HX35" s="253"/>
      <c r="HY35" s="253"/>
      <c r="HZ35" s="253"/>
      <c r="IA35" s="253"/>
      <c r="IB35" s="253"/>
      <c r="IC35" s="253"/>
      <c r="ID35" s="253"/>
      <c r="IE35" s="253"/>
      <c r="IF35" s="253"/>
      <c r="IG35" s="253"/>
      <c r="IH35" s="253"/>
      <c r="II35" s="253"/>
      <c r="IJ35" s="253"/>
      <c r="IK35" s="253"/>
      <c r="IL35" s="253"/>
      <c r="IM35" s="253"/>
      <c r="IN35" s="253"/>
      <c r="IO35" s="253"/>
      <c r="IP35" s="253"/>
      <c r="IQ35" s="253"/>
      <c r="IR35" s="253"/>
      <c r="IS35" s="253"/>
      <c r="IT35" s="253"/>
      <c r="IU35" s="253"/>
      <c r="IV35" s="253"/>
    </row>
    <row r="36" spans="1:256" s="259" customFormat="1" ht="25.5" customHeight="1">
      <c r="A36" s="348" t="s">
        <v>1401</v>
      </c>
      <c r="B36" s="240" t="s">
        <v>161</v>
      </c>
      <c r="C36" s="267">
        <f t="shared" si="1"/>
        <v>0</v>
      </c>
      <c r="D36" s="260">
        <v>0</v>
      </c>
      <c r="E36" s="260">
        <v>0</v>
      </c>
      <c r="F36" s="260">
        <v>0</v>
      </c>
      <c r="G36" s="260">
        <v>0</v>
      </c>
      <c r="H36" s="260">
        <v>0</v>
      </c>
      <c r="I36" s="260">
        <v>0</v>
      </c>
      <c r="J36" s="260">
        <v>0</v>
      </c>
      <c r="K36" s="259">
        <v>0</v>
      </c>
      <c r="L36" s="259">
        <v>0</v>
      </c>
      <c r="M36" s="259">
        <v>0</v>
      </c>
      <c r="N36" s="259">
        <v>0</v>
      </c>
      <c r="O36" s="350">
        <v>0</v>
      </c>
      <c r="P36" s="330"/>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266"/>
      <c r="IB36" s="266"/>
      <c r="IC36" s="266"/>
      <c r="ID36" s="266"/>
      <c r="IE36" s="266"/>
      <c r="IF36" s="266"/>
      <c r="IG36" s="266"/>
      <c r="IH36" s="266"/>
      <c r="II36" s="266"/>
      <c r="IJ36" s="266"/>
      <c r="IK36" s="266"/>
      <c r="IL36" s="266"/>
      <c r="IM36" s="266"/>
      <c r="IN36" s="266"/>
      <c r="IO36" s="266"/>
      <c r="IP36" s="266"/>
      <c r="IQ36" s="266"/>
      <c r="IR36" s="266"/>
      <c r="IS36" s="266"/>
      <c r="IT36" s="266"/>
      <c r="IU36" s="266"/>
      <c r="IV36" s="266"/>
    </row>
    <row r="37" spans="1:256" s="254" customFormat="1" ht="25.5" customHeight="1">
      <c r="A37" s="433" t="s">
        <v>1402</v>
      </c>
      <c r="B37" s="268" t="s">
        <v>162</v>
      </c>
      <c r="C37" s="238">
        <f t="shared" si="1"/>
        <v>0</v>
      </c>
      <c r="D37" s="258">
        <f>SUM(D38:D40)</f>
        <v>0</v>
      </c>
      <c r="E37" s="258">
        <f t="shared" ref="E37:O37" si="12">SUM(E38:E40)</f>
        <v>0</v>
      </c>
      <c r="F37" s="258">
        <f t="shared" si="12"/>
        <v>0</v>
      </c>
      <c r="G37" s="258">
        <f t="shared" si="12"/>
        <v>0</v>
      </c>
      <c r="H37" s="258">
        <f t="shared" si="12"/>
        <v>0</v>
      </c>
      <c r="I37" s="258">
        <f t="shared" si="12"/>
        <v>0</v>
      </c>
      <c r="J37" s="258">
        <f t="shared" si="12"/>
        <v>0</v>
      </c>
      <c r="K37" s="258">
        <f t="shared" si="12"/>
        <v>0</v>
      </c>
      <c r="L37" s="258">
        <f t="shared" si="12"/>
        <v>0</v>
      </c>
      <c r="M37" s="258">
        <f t="shared" si="12"/>
        <v>0</v>
      </c>
      <c r="N37" s="258">
        <f t="shared" si="12"/>
        <v>0</v>
      </c>
      <c r="O37" s="354">
        <f t="shared" si="12"/>
        <v>0</v>
      </c>
      <c r="P37" s="325"/>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3"/>
      <c r="DM37" s="253"/>
      <c r="DN37" s="253"/>
      <c r="DO37" s="253"/>
      <c r="DP37" s="253"/>
      <c r="DQ37" s="253"/>
      <c r="DR37" s="253"/>
      <c r="DS37" s="253"/>
      <c r="DT37" s="253"/>
      <c r="DU37" s="253"/>
      <c r="DV37" s="253"/>
      <c r="DW37" s="253"/>
      <c r="DX37" s="253"/>
      <c r="DY37" s="253"/>
      <c r="DZ37" s="253"/>
      <c r="EA37" s="253"/>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c r="EX37" s="253"/>
      <c r="EY37" s="253"/>
      <c r="EZ37" s="253"/>
      <c r="FA37" s="253"/>
      <c r="FB37" s="253"/>
      <c r="FC37" s="253"/>
      <c r="FD37" s="253"/>
      <c r="FE37" s="253"/>
      <c r="FF37" s="253"/>
      <c r="FG37" s="253"/>
      <c r="FH37" s="253"/>
      <c r="FI37" s="253"/>
      <c r="FJ37" s="253"/>
      <c r="FK37" s="253"/>
      <c r="FL37" s="253"/>
      <c r="FM37" s="253"/>
      <c r="FN37" s="253"/>
      <c r="FO37" s="253"/>
      <c r="FP37" s="253"/>
      <c r="FQ37" s="253"/>
      <c r="FR37" s="253"/>
      <c r="FS37" s="253"/>
      <c r="FT37" s="253"/>
      <c r="FU37" s="253"/>
      <c r="FV37" s="253"/>
      <c r="FW37" s="253"/>
      <c r="FX37" s="253"/>
      <c r="FY37" s="253"/>
      <c r="FZ37" s="253"/>
      <c r="GA37" s="253"/>
      <c r="GB37" s="253"/>
      <c r="GC37" s="253"/>
      <c r="GD37" s="253"/>
      <c r="GE37" s="253"/>
      <c r="GF37" s="253"/>
      <c r="GG37" s="253"/>
      <c r="GH37" s="253"/>
      <c r="GI37" s="253"/>
      <c r="GJ37" s="253"/>
      <c r="GK37" s="253"/>
      <c r="GL37" s="253"/>
      <c r="GM37" s="253"/>
      <c r="GN37" s="253"/>
      <c r="GO37" s="253"/>
      <c r="GP37" s="253"/>
      <c r="GQ37" s="253"/>
      <c r="GR37" s="253"/>
      <c r="GS37" s="253"/>
      <c r="GT37" s="253"/>
      <c r="GU37" s="253"/>
      <c r="GV37" s="253"/>
      <c r="GW37" s="253"/>
      <c r="GX37" s="253"/>
      <c r="GY37" s="253"/>
      <c r="GZ37" s="253"/>
      <c r="HA37" s="253"/>
      <c r="HB37" s="253"/>
      <c r="HC37" s="253"/>
      <c r="HD37" s="253"/>
      <c r="HE37" s="253"/>
      <c r="HF37" s="253"/>
      <c r="HG37" s="253"/>
      <c r="HH37" s="253"/>
      <c r="HI37" s="253"/>
      <c r="HJ37" s="253"/>
      <c r="HK37" s="253"/>
      <c r="HL37" s="253"/>
      <c r="HM37" s="253"/>
      <c r="HN37" s="253"/>
      <c r="HO37" s="253"/>
      <c r="HP37" s="253"/>
      <c r="HQ37" s="253"/>
      <c r="HR37" s="253"/>
      <c r="HS37" s="253"/>
      <c r="HT37" s="253"/>
      <c r="HU37" s="253"/>
      <c r="HV37" s="253"/>
      <c r="HW37" s="253"/>
      <c r="HX37" s="253"/>
      <c r="HY37" s="253"/>
      <c r="HZ37" s="253"/>
      <c r="IA37" s="253"/>
      <c r="IB37" s="253"/>
      <c r="IC37" s="253"/>
      <c r="ID37" s="253"/>
      <c r="IE37" s="253"/>
      <c r="IF37" s="253"/>
      <c r="IG37" s="253"/>
      <c r="IH37" s="253"/>
      <c r="II37" s="253"/>
      <c r="IJ37" s="253"/>
      <c r="IK37" s="253"/>
      <c r="IL37" s="253"/>
      <c r="IM37" s="253"/>
      <c r="IN37" s="253"/>
      <c r="IO37" s="253"/>
      <c r="IP37" s="253"/>
      <c r="IQ37" s="253"/>
      <c r="IR37" s="253"/>
      <c r="IS37" s="253"/>
      <c r="IT37" s="253"/>
      <c r="IU37" s="253"/>
      <c r="IV37" s="253"/>
    </row>
    <row r="38" spans="1:256" s="259" customFormat="1" ht="25.5" customHeight="1">
      <c r="A38" s="348" t="s">
        <v>1403</v>
      </c>
      <c r="B38" s="240" t="s">
        <v>163</v>
      </c>
      <c r="C38" s="267">
        <f t="shared" si="1"/>
        <v>0</v>
      </c>
      <c r="D38" s="260">
        <v>0</v>
      </c>
      <c r="E38" s="260">
        <v>0</v>
      </c>
      <c r="F38" s="260">
        <v>0</v>
      </c>
      <c r="G38" s="260">
        <v>0</v>
      </c>
      <c r="H38" s="260">
        <v>0</v>
      </c>
      <c r="I38" s="260">
        <v>0</v>
      </c>
      <c r="J38" s="260">
        <v>0</v>
      </c>
      <c r="K38" s="260">
        <v>0</v>
      </c>
      <c r="L38" s="260">
        <v>0</v>
      </c>
      <c r="M38" s="260">
        <v>0</v>
      </c>
      <c r="N38" s="260">
        <v>0</v>
      </c>
      <c r="O38" s="351">
        <v>0</v>
      </c>
      <c r="P38" s="330"/>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6"/>
      <c r="EJ38" s="266"/>
      <c r="EK38" s="266"/>
      <c r="EL38" s="266"/>
      <c r="EM38" s="266"/>
      <c r="EN38" s="266"/>
      <c r="EO38" s="266"/>
      <c r="EP38" s="266"/>
      <c r="EQ38" s="266"/>
      <c r="ER38" s="266"/>
      <c r="ES38" s="266"/>
      <c r="ET38" s="266"/>
      <c r="EU38" s="266"/>
      <c r="EV38" s="266"/>
      <c r="EW38" s="266"/>
      <c r="EX38" s="266"/>
      <c r="EY38" s="266"/>
      <c r="EZ38" s="266"/>
      <c r="FA38" s="266"/>
      <c r="FB38" s="266"/>
      <c r="FC38" s="266"/>
      <c r="FD38" s="266"/>
      <c r="FE38" s="266"/>
      <c r="FF38" s="266"/>
      <c r="FG38" s="266"/>
      <c r="FH38" s="266"/>
      <c r="FI38" s="266"/>
      <c r="FJ38" s="266"/>
      <c r="FK38" s="266"/>
      <c r="FL38" s="266"/>
      <c r="FM38" s="266"/>
      <c r="FN38" s="266"/>
      <c r="FO38" s="266"/>
      <c r="FP38" s="266"/>
      <c r="FQ38" s="266"/>
      <c r="FR38" s="266"/>
      <c r="FS38" s="266"/>
      <c r="FT38" s="266"/>
      <c r="FU38" s="266"/>
      <c r="FV38" s="266"/>
      <c r="FW38" s="266"/>
      <c r="FX38" s="266"/>
      <c r="FY38" s="266"/>
      <c r="FZ38" s="266"/>
      <c r="GA38" s="266"/>
      <c r="GB38" s="266"/>
      <c r="GC38" s="266"/>
      <c r="GD38" s="266"/>
      <c r="GE38" s="266"/>
      <c r="GF38" s="266"/>
      <c r="GG38" s="266"/>
      <c r="GH38" s="266"/>
      <c r="GI38" s="266"/>
      <c r="GJ38" s="266"/>
      <c r="GK38" s="266"/>
      <c r="GL38" s="266"/>
      <c r="GM38" s="266"/>
      <c r="GN38" s="266"/>
      <c r="GO38" s="266"/>
      <c r="GP38" s="266"/>
      <c r="GQ38" s="266"/>
      <c r="GR38" s="266"/>
      <c r="GS38" s="266"/>
      <c r="GT38" s="266"/>
      <c r="GU38" s="266"/>
      <c r="GV38" s="266"/>
      <c r="GW38" s="266"/>
      <c r="GX38" s="266"/>
      <c r="GY38" s="266"/>
      <c r="GZ38" s="266"/>
      <c r="HA38" s="266"/>
      <c r="HB38" s="266"/>
      <c r="HC38" s="266"/>
      <c r="HD38" s="266"/>
      <c r="HE38" s="266"/>
      <c r="HF38" s="266"/>
      <c r="HG38" s="266"/>
      <c r="HH38" s="266"/>
      <c r="HI38" s="266"/>
      <c r="HJ38" s="266"/>
      <c r="HK38" s="266"/>
      <c r="HL38" s="266"/>
      <c r="HM38" s="266"/>
      <c r="HN38" s="266"/>
      <c r="HO38" s="266"/>
      <c r="HP38" s="266"/>
      <c r="HQ38" s="266"/>
      <c r="HR38" s="266"/>
      <c r="HS38" s="266"/>
      <c r="HT38" s="266"/>
      <c r="HU38" s="266"/>
      <c r="HV38" s="266"/>
      <c r="HW38" s="266"/>
      <c r="HX38" s="266"/>
      <c r="HY38" s="266"/>
      <c r="HZ38" s="266"/>
      <c r="IA38" s="266"/>
      <c r="IB38" s="266"/>
      <c r="IC38" s="266"/>
      <c r="ID38" s="266"/>
      <c r="IE38" s="266"/>
      <c r="IF38" s="266"/>
      <c r="IG38" s="266"/>
      <c r="IH38" s="266"/>
      <c r="II38" s="266"/>
      <c r="IJ38" s="266"/>
      <c r="IK38" s="266"/>
      <c r="IL38" s="266"/>
      <c r="IM38" s="266"/>
      <c r="IN38" s="266"/>
      <c r="IO38" s="266"/>
      <c r="IP38" s="266"/>
      <c r="IQ38" s="266"/>
      <c r="IR38" s="266"/>
      <c r="IS38" s="266"/>
      <c r="IT38" s="266"/>
      <c r="IU38" s="266"/>
      <c r="IV38" s="266"/>
    </row>
    <row r="39" spans="1:256" s="259" customFormat="1" ht="25.5" customHeight="1">
      <c r="A39" s="348" t="s">
        <v>1404</v>
      </c>
      <c r="B39" s="240" t="s">
        <v>164</v>
      </c>
      <c r="C39" s="267">
        <f t="shared" si="1"/>
        <v>0</v>
      </c>
      <c r="D39" s="260">
        <v>0</v>
      </c>
      <c r="E39" s="260">
        <v>0</v>
      </c>
      <c r="F39" s="260">
        <v>0</v>
      </c>
      <c r="G39" s="260">
        <v>0</v>
      </c>
      <c r="H39" s="260">
        <v>0</v>
      </c>
      <c r="I39" s="260">
        <v>0</v>
      </c>
      <c r="J39" s="259">
        <v>0</v>
      </c>
      <c r="K39" s="259">
        <v>0</v>
      </c>
      <c r="L39" s="259">
        <v>0</v>
      </c>
      <c r="M39" s="259">
        <v>0</v>
      </c>
      <c r="N39" s="259">
        <v>0</v>
      </c>
      <c r="O39" s="350">
        <v>0</v>
      </c>
      <c r="P39" s="330"/>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c r="DY39" s="266"/>
      <c r="DZ39" s="266"/>
      <c r="EA39" s="266"/>
      <c r="EB39" s="266"/>
      <c r="EC39" s="266"/>
      <c r="ED39" s="266"/>
      <c r="EE39" s="266"/>
      <c r="EF39" s="266"/>
      <c r="EG39" s="266"/>
      <c r="EH39" s="266"/>
      <c r="EI39" s="266"/>
      <c r="EJ39" s="266"/>
      <c r="EK39" s="266"/>
      <c r="EL39" s="266"/>
      <c r="EM39" s="266"/>
      <c r="EN39" s="266"/>
      <c r="EO39" s="266"/>
      <c r="EP39" s="266"/>
      <c r="EQ39" s="266"/>
      <c r="ER39" s="266"/>
      <c r="ES39" s="266"/>
      <c r="ET39" s="266"/>
      <c r="EU39" s="266"/>
      <c r="EV39" s="266"/>
      <c r="EW39" s="266"/>
      <c r="EX39" s="266"/>
      <c r="EY39" s="266"/>
      <c r="EZ39" s="266"/>
      <c r="FA39" s="266"/>
      <c r="FB39" s="266"/>
      <c r="FC39" s="266"/>
      <c r="FD39" s="266"/>
      <c r="FE39" s="266"/>
      <c r="FF39" s="266"/>
      <c r="FG39" s="266"/>
      <c r="FH39" s="266"/>
      <c r="FI39" s="266"/>
      <c r="FJ39" s="266"/>
      <c r="FK39" s="266"/>
      <c r="FL39" s="266"/>
      <c r="FM39" s="266"/>
      <c r="FN39" s="266"/>
      <c r="FO39" s="266"/>
      <c r="FP39" s="266"/>
      <c r="FQ39" s="266"/>
      <c r="FR39" s="266"/>
      <c r="FS39" s="266"/>
      <c r="FT39" s="266"/>
      <c r="FU39" s="266"/>
      <c r="FV39" s="266"/>
      <c r="FW39" s="266"/>
      <c r="FX39" s="266"/>
      <c r="FY39" s="266"/>
      <c r="FZ39" s="266"/>
      <c r="GA39" s="266"/>
      <c r="GB39" s="266"/>
      <c r="GC39" s="266"/>
      <c r="GD39" s="266"/>
      <c r="GE39" s="266"/>
      <c r="GF39" s="266"/>
      <c r="GG39" s="266"/>
      <c r="GH39" s="266"/>
      <c r="GI39" s="266"/>
      <c r="GJ39" s="266"/>
      <c r="GK39" s="266"/>
      <c r="GL39" s="266"/>
      <c r="GM39" s="266"/>
      <c r="GN39" s="266"/>
      <c r="GO39" s="266"/>
      <c r="GP39" s="266"/>
      <c r="GQ39" s="266"/>
      <c r="GR39" s="266"/>
      <c r="GS39" s="266"/>
      <c r="GT39" s="266"/>
      <c r="GU39" s="266"/>
      <c r="GV39" s="266"/>
      <c r="GW39" s="266"/>
      <c r="GX39" s="266"/>
      <c r="GY39" s="266"/>
      <c r="GZ39" s="266"/>
      <c r="HA39" s="266"/>
      <c r="HB39" s="266"/>
      <c r="HC39" s="266"/>
      <c r="HD39" s="266"/>
      <c r="HE39" s="266"/>
      <c r="HF39" s="266"/>
      <c r="HG39" s="266"/>
      <c r="HH39" s="266"/>
      <c r="HI39" s="266"/>
      <c r="HJ39" s="266"/>
      <c r="HK39" s="266"/>
      <c r="HL39" s="266"/>
      <c r="HM39" s="266"/>
      <c r="HN39" s="266"/>
      <c r="HO39" s="266"/>
      <c r="HP39" s="266"/>
      <c r="HQ39" s="266"/>
      <c r="HR39" s="266"/>
      <c r="HS39" s="266"/>
      <c r="HT39" s="266"/>
      <c r="HU39" s="266"/>
      <c r="HV39" s="266"/>
      <c r="HW39" s="266"/>
      <c r="HX39" s="266"/>
      <c r="HY39" s="266"/>
      <c r="HZ39" s="266"/>
      <c r="IA39" s="266"/>
      <c r="IB39" s="266"/>
      <c r="IC39" s="266"/>
      <c r="ID39" s="266"/>
      <c r="IE39" s="266"/>
      <c r="IF39" s="266"/>
      <c r="IG39" s="266"/>
      <c r="IH39" s="266"/>
      <c r="II39" s="266"/>
      <c r="IJ39" s="266"/>
      <c r="IK39" s="266"/>
      <c r="IL39" s="266"/>
      <c r="IM39" s="266"/>
      <c r="IN39" s="266"/>
      <c r="IO39" s="266"/>
      <c r="IP39" s="266"/>
      <c r="IQ39" s="266"/>
      <c r="IR39" s="266"/>
      <c r="IS39" s="266"/>
      <c r="IT39" s="266"/>
      <c r="IU39" s="266"/>
      <c r="IV39" s="266"/>
    </row>
    <row r="40" spans="1:256" s="259" customFormat="1" ht="25.5" customHeight="1">
      <c r="A40" s="348" t="s">
        <v>1405</v>
      </c>
      <c r="B40" s="240" t="s">
        <v>165</v>
      </c>
      <c r="C40" s="267">
        <f t="shared" si="1"/>
        <v>0</v>
      </c>
      <c r="D40" s="260">
        <v>0</v>
      </c>
      <c r="E40" s="260">
        <v>0</v>
      </c>
      <c r="F40" s="260">
        <v>0</v>
      </c>
      <c r="G40" s="260">
        <v>0</v>
      </c>
      <c r="H40" s="260">
        <v>0</v>
      </c>
      <c r="I40" s="260">
        <v>0</v>
      </c>
      <c r="J40" s="260">
        <v>0</v>
      </c>
      <c r="K40" s="260">
        <v>0</v>
      </c>
      <c r="L40" s="260">
        <v>0</v>
      </c>
      <c r="M40" s="260">
        <v>0</v>
      </c>
      <c r="N40" s="260">
        <v>0</v>
      </c>
      <c r="O40" s="351">
        <v>0</v>
      </c>
      <c r="P40" s="330"/>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c r="DY40" s="266"/>
      <c r="DZ40" s="266"/>
      <c r="EA40" s="266"/>
      <c r="EB40" s="266"/>
      <c r="EC40" s="266"/>
      <c r="ED40" s="266"/>
      <c r="EE40" s="266"/>
      <c r="EF40" s="266"/>
      <c r="EG40" s="266"/>
      <c r="EH40" s="266"/>
      <c r="EI40" s="266"/>
      <c r="EJ40" s="266"/>
      <c r="EK40" s="266"/>
      <c r="EL40" s="266"/>
      <c r="EM40" s="266"/>
      <c r="EN40" s="266"/>
      <c r="EO40" s="266"/>
      <c r="EP40" s="266"/>
      <c r="EQ40" s="266"/>
      <c r="ER40" s="266"/>
      <c r="ES40" s="266"/>
      <c r="ET40" s="266"/>
      <c r="EU40" s="266"/>
      <c r="EV40" s="266"/>
      <c r="EW40" s="266"/>
      <c r="EX40" s="266"/>
      <c r="EY40" s="266"/>
      <c r="EZ40" s="266"/>
      <c r="FA40" s="266"/>
      <c r="FB40" s="266"/>
      <c r="FC40" s="266"/>
      <c r="FD40" s="266"/>
      <c r="FE40" s="266"/>
      <c r="FF40" s="266"/>
      <c r="FG40" s="266"/>
      <c r="FH40" s="266"/>
      <c r="FI40" s="266"/>
      <c r="FJ40" s="266"/>
      <c r="FK40" s="266"/>
      <c r="FL40" s="266"/>
      <c r="FM40" s="266"/>
      <c r="FN40" s="266"/>
      <c r="FO40" s="266"/>
      <c r="FP40" s="266"/>
      <c r="FQ40" s="266"/>
      <c r="FR40" s="266"/>
      <c r="FS40" s="266"/>
      <c r="FT40" s="266"/>
      <c r="FU40" s="266"/>
      <c r="FV40" s="266"/>
      <c r="FW40" s="266"/>
      <c r="FX40" s="266"/>
      <c r="FY40" s="266"/>
      <c r="FZ40" s="266"/>
      <c r="GA40" s="266"/>
      <c r="GB40" s="266"/>
      <c r="GC40" s="266"/>
      <c r="GD40" s="266"/>
      <c r="GE40" s="266"/>
      <c r="GF40" s="266"/>
      <c r="GG40" s="266"/>
      <c r="GH40" s="266"/>
      <c r="GI40" s="266"/>
      <c r="GJ40" s="266"/>
      <c r="GK40" s="266"/>
      <c r="GL40" s="266"/>
      <c r="GM40" s="266"/>
      <c r="GN40" s="266"/>
      <c r="GO40" s="266"/>
      <c r="GP40" s="266"/>
      <c r="GQ40" s="266"/>
      <c r="GR40" s="266"/>
      <c r="GS40" s="266"/>
      <c r="GT40" s="266"/>
      <c r="GU40" s="266"/>
      <c r="GV40" s="266"/>
      <c r="GW40" s="266"/>
      <c r="GX40" s="266"/>
      <c r="GY40" s="266"/>
      <c r="GZ40" s="266"/>
      <c r="HA40" s="266"/>
      <c r="HB40" s="266"/>
      <c r="HC40" s="266"/>
      <c r="HD40" s="266"/>
      <c r="HE40" s="266"/>
      <c r="HF40" s="266"/>
      <c r="HG40" s="266"/>
      <c r="HH40" s="266"/>
      <c r="HI40" s="266"/>
      <c r="HJ40" s="266"/>
      <c r="HK40" s="266"/>
      <c r="HL40" s="266"/>
      <c r="HM40" s="266"/>
      <c r="HN40" s="266"/>
      <c r="HO40" s="266"/>
      <c r="HP40" s="266"/>
      <c r="HQ40" s="266"/>
      <c r="HR40" s="266"/>
      <c r="HS40" s="266"/>
      <c r="HT40" s="266"/>
      <c r="HU40" s="266"/>
      <c r="HV40" s="266"/>
      <c r="HW40" s="266"/>
      <c r="HX40" s="266"/>
      <c r="HY40" s="266"/>
      <c r="HZ40" s="266"/>
      <c r="IA40" s="266"/>
      <c r="IB40" s="266"/>
      <c r="IC40" s="266"/>
      <c r="ID40" s="266"/>
      <c r="IE40" s="266"/>
      <c r="IF40" s="266"/>
      <c r="IG40" s="266"/>
      <c r="IH40" s="266"/>
      <c r="II40" s="266"/>
      <c r="IJ40" s="266"/>
      <c r="IK40" s="266"/>
      <c r="IL40" s="266"/>
      <c r="IM40" s="266"/>
      <c r="IN40" s="266"/>
      <c r="IO40" s="266"/>
      <c r="IP40" s="266"/>
      <c r="IQ40" s="266"/>
      <c r="IR40" s="266"/>
      <c r="IS40" s="266"/>
      <c r="IT40" s="266"/>
      <c r="IU40" s="266"/>
      <c r="IV40" s="266"/>
    </row>
    <row r="41" spans="1:256" s="254" customFormat="1" ht="25.5" customHeight="1">
      <c r="A41" s="433" t="s">
        <v>1406</v>
      </c>
      <c r="B41" s="268" t="s">
        <v>166</v>
      </c>
      <c r="C41" s="238">
        <f t="shared" si="1"/>
        <v>0</v>
      </c>
      <c r="D41" s="258">
        <f t="shared" ref="D41:O41" si="13">SUM(D42)</f>
        <v>0</v>
      </c>
      <c r="E41" s="258">
        <f t="shared" si="13"/>
        <v>0</v>
      </c>
      <c r="F41" s="258">
        <f t="shared" si="13"/>
        <v>0</v>
      </c>
      <c r="G41" s="258">
        <f t="shared" si="13"/>
        <v>0</v>
      </c>
      <c r="H41" s="258">
        <f t="shared" si="13"/>
        <v>0</v>
      </c>
      <c r="I41" s="258">
        <f t="shared" si="13"/>
        <v>0</v>
      </c>
      <c r="J41" s="258">
        <f t="shared" si="13"/>
        <v>0</v>
      </c>
      <c r="K41" s="258">
        <f t="shared" si="13"/>
        <v>0</v>
      </c>
      <c r="L41" s="258">
        <f t="shared" si="13"/>
        <v>0</v>
      </c>
      <c r="M41" s="258">
        <f t="shared" si="13"/>
        <v>0</v>
      </c>
      <c r="N41" s="258">
        <f t="shared" si="13"/>
        <v>0</v>
      </c>
      <c r="O41" s="354">
        <f t="shared" si="13"/>
        <v>0</v>
      </c>
      <c r="P41" s="325"/>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c r="GH41" s="253"/>
      <c r="GI41" s="253"/>
      <c r="GJ41" s="253"/>
      <c r="GK41" s="253"/>
      <c r="GL41" s="253"/>
      <c r="GM41" s="253"/>
      <c r="GN41" s="253"/>
      <c r="GO41" s="253"/>
      <c r="GP41" s="253"/>
      <c r="GQ41" s="253"/>
      <c r="GR41" s="253"/>
      <c r="GS41" s="253"/>
      <c r="GT41" s="253"/>
      <c r="GU41" s="253"/>
      <c r="GV41" s="253"/>
      <c r="GW41" s="253"/>
      <c r="GX41" s="253"/>
      <c r="GY41" s="253"/>
      <c r="GZ41" s="253"/>
      <c r="HA41" s="253"/>
      <c r="HB41" s="253"/>
      <c r="HC41" s="253"/>
      <c r="HD41" s="253"/>
      <c r="HE41" s="253"/>
      <c r="HF41" s="253"/>
      <c r="HG41" s="253"/>
      <c r="HH41" s="253"/>
      <c r="HI41" s="253"/>
      <c r="HJ41" s="253"/>
      <c r="HK41" s="253"/>
      <c r="HL41" s="253"/>
      <c r="HM41" s="253"/>
      <c r="HN41" s="253"/>
      <c r="HO41" s="253"/>
      <c r="HP41" s="253"/>
      <c r="HQ41" s="253"/>
      <c r="HR41" s="253"/>
      <c r="HS41" s="253"/>
      <c r="HT41" s="253"/>
      <c r="HU41" s="253"/>
      <c r="HV41" s="253"/>
      <c r="HW41" s="253"/>
      <c r="HX41" s="253"/>
      <c r="HY41" s="253"/>
      <c r="HZ41" s="253"/>
      <c r="IA41" s="253"/>
      <c r="IB41" s="253"/>
      <c r="IC41" s="253"/>
      <c r="ID41" s="253"/>
      <c r="IE41" s="253"/>
      <c r="IF41" s="253"/>
      <c r="IG41" s="253"/>
      <c r="IH41" s="253"/>
      <c r="II41" s="253"/>
      <c r="IJ41" s="253"/>
      <c r="IK41" s="253"/>
      <c r="IL41" s="253"/>
      <c r="IM41" s="253"/>
      <c r="IN41" s="253"/>
      <c r="IO41" s="253"/>
      <c r="IP41" s="253"/>
      <c r="IQ41" s="253"/>
      <c r="IR41" s="253"/>
      <c r="IS41" s="253"/>
      <c r="IT41" s="253"/>
      <c r="IU41" s="253"/>
      <c r="IV41" s="253"/>
    </row>
    <row r="42" spans="1:256" s="259" customFormat="1" ht="25.5" customHeight="1">
      <c r="A42" s="348" t="s">
        <v>1407</v>
      </c>
      <c r="B42" s="240" t="s">
        <v>167</v>
      </c>
      <c r="C42" s="267">
        <f t="shared" si="1"/>
        <v>0</v>
      </c>
      <c r="D42" s="260">
        <v>0</v>
      </c>
      <c r="E42" s="260">
        <v>0</v>
      </c>
      <c r="F42" s="260">
        <v>0</v>
      </c>
      <c r="G42" s="260">
        <v>0</v>
      </c>
      <c r="H42" s="260">
        <v>0</v>
      </c>
      <c r="I42" s="260">
        <v>0</v>
      </c>
      <c r="J42" s="259">
        <v>0</v>
      </c>
      <c r="K42" s="259">
        <v>0</v>
      </c>
      <c r="L42" s="259">
        <v>0</v>
      </c>
      <c r="M42" s="259">
        <v>0</v>
      </c>
      <c r="N42" s="259">
        <v>0</v>
      </c>
      <c r="O42" s="350">
        <v>0</v>
      </c>
      <c r="P42" s="330"/>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c r="DY42" s="266"/>
      <c r="DZ42" s="266"/>
      <c r="EA42" s="266"/>
      <c r="EB42" s="266"/>
      <c r="EC42" s="266"/>
      <c r="ED42" s="266"/>
      <c r="EE42" s="266"/>
      <c r="EF42" s="266"/>
      <c r="EG42" s="266"/>
      <c r="EH42" s="266"/>
      <c r="EI42" s="266"/>
      <c r="EJ42" s="266"/>
      <c r="EK42" s="266"/>
      <c r="EL42" s="266"/>
      <c r="EM42" s="266"/>
      <c r="EN42" s="266"/>
      <c r="EO42" s="266"/>
      <c r="EP42" s="266"/>
      <c r="EQ42" s="266"/>
      <c r="ER42" s="266"/>
      <c r="ES42" s="266"/>
      <c r="ET42" s="266"/>
      <c r="EU42" s="266"/>
      <c r="EV42" s="266"/>
      <c r="EW42" s="266"/>
      <c r="EX42" s="266"/>
      <c r="EY42" s="266"/>
      <c r="EZ42" s="266"/>
      <c r="FA42" s="266"/>
      <c r="FB42" s="266"/>
      <c r="FC42" s="266"/>
      <c r="FD42" s="266"/>
      <c r="FE42" s="266"/>
      <c r="FF42" s="266"/>
      <c r="FG42" s="266"/>
      <c r="FH42" s="266"/>
      <c r="FI42" s="266"/>
      <c r="FJ42" s="266"/>
      <c r="FK42" s="266"/>
      <c r="FL42" s="266"/>
      <c r="FM42" s="266"/>
      <c r="FN42" s="266"/>
      <c r="FO42" s="266"/>
      <c r="FP42" s="266"/>
      <c r="FQ42" s="266"/>
      <c r="FR42" s="266"/>
      <c r="FS42" s="266"/>
      <c r="FT42" s="266"/>
      <c r="FU42" s="266"/>
      <c r="FV42" s="266"/>
      <c r="FW42" s="266"/>
      <c r="FX42" s="266"/>
      <c r="FY42" s="266"/>
      <c r="FZ42" s="266"/>
      <c r="GA42" s="266"/>
      <c r="GB42" s="266"/>
      <c r="GC42" s="266"/>
      <c r="GD42" s="266"/>
      <c r="GE42" s="266"/>
      <c r="GF42" s="266"/>
      <c r="GG42" s="266"/>
      <c r="GH42" s="266"/>
      <c r="GI42" s="266"/>
      <c r="GJ42" s="266"/>
      <c r="GK42" s="266"/>
      <c r="GL42" s="266"/>
      <c r="GM42" s="266"/>
      <c r="GN42" s="266"/>
      <c r="GO42" s="266"/>
      <c r="GP42" s="266"/>
      <c r="GQ42" s="266"/>
      <c r="GR42" s="266"/>
      <c r="GS42" s="266"/>
      <c r="GT42" s="266"/>
      <c r="GU42" s="266"/>
      <c r="GV42" s="266"/>
      <c r="GW42" s="266"/>
      <c r="GX42" s="266"/>
      <c r="GY42" s="266"/>
      <c r="GZ42" s="266"/>
      <c r="HA42" s="266"/>
      <c r="HB42" s="266"/>
      <c r="HC42" s="266"/>
      <c r="HD42" s="266"/>
      <c r="HE42" s="266"/>
      <c r="HF42" s="266"/>
      <c r="HG42" s="266"/>
      <c r="HH42" s="266"/>
      <c r="HI42" s="266"/>
      <c r="HJ42" s="266"/>
      <c r="HK42" s="266"/>
      <c r="HL42" s="266"/>
      <c r="HM42" s="266"/>
      <c r="HN42" s="266"/>
      <c r="HO42" s="266"/>
      <c r="HP42" s="266"/>
      <c r="HQ42" s="266"/>
      <c r="HR42" s="266"/>
      <c r="HS42" s="266"/>
      <c r="HT42" s="266"/>
      <c r="HU42" s="266"/>
      <c r="HV42" s="266"/>
      <c r="HW42" s="266"/>
      <c r="HX42" s="266"/>
      <c r="HY42" s="266"/>
      <c r="HZ42" s="266"/>
      <c r="IA42" s="266"/>
      <c r="IB42" s="266"/>
      <c r="IC42" s="266"/>
      <c r="ID42" s="266"/>
      <c r="IE42" s="266"/>
      <c r="IF42" s="266"/>
      <c r="IG42" s="266"/>
      <c r="IH42" s="266"/>
      <c r="II42" s="266"/>
      <c r="IJ42" s="266"/>
      <c r="IK42" s="266"/>
      <c r="IL42" s="266"/>
      <c r="IM42" s="266"/>
      <c r="IN42" s="266"/>
      <c r="IO42" s="266"/>
      <c r="IP42" s="266"/>
      <c r="IQ42" s="266"/>
      <c r="IR42" s="266"/>
      <c r="IS42" s="266"/>
      <c r="IT42" s="266"/>
      <c r="IU42" s="266"/>
      <c r="IV42" s="266"/>
    </row>
    <row r="43" spans="1:256" s="254" customFormat="1" ht="25.5" customHeight="1">
      <c r="A43" s="432">
        <v>1.8</v>
      </c>
      <c r="B43" s="235" t="s">
        <v>168</v>
      </c>
      <c r="C43" s="236">
        <f t="shared" si="1"/>
        <v>0</v>
      </c>
      <c r="D43" s="241">
        <f t="shared" ref="D43:O43" si="14">D44</f>
        <v>0</v>
      </c>
      <c r="E43" s="241">
        <f t="shared" si="14"/>
        <v>0</v>
      </c>
      <c r="F43" s="241">
        <f t="shared" si="14"/>
        <v>0</v>
      </c>
      <c r="G43" s="241">
        <f t="shared" si="14"/>
        <v>0</v>
      </c>
      <c r="H43" s="241">
        <f t="shared" si="14"/>
        <v>0</v>
      </c>
      <c r="I43" s="241">
        <f t="shared" si="14"/>
        <v>0</v>
      </c>
      <c r="J43" s="241">
        <f t="shared" si="14"/>
        <v>0</v>
      </c>
      <c r="K43" s="241">
        <f t="shared" si="14"/>
        <v>0</v>
      </c>
      <c r="L43" s="241">
        <f t="shared" si="14"/>
        <v>0</v>
      </c>
      <c r="M43" s="241">
        <f t="shared" si="14"/>
        <v>0</v>
      </c>
      <c r="N43" s="241">
        <f t="shared" si="14"/>
        <v>0</v>
      </c>
      <c r="O43" s="355">
        <f t="shared" si="14"/>
        <v>0</v>
      </c>
      <c r="P43" s="3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c r="DM43" s="253"/>
      <c r="DN43" s="253"/>
      <c r="DO43" s="253"/>
      <c r="DP43" s="253"/>
      <c r="DQ43" s="253"/>
      <c r="DR43" s="253"/>
      <c r="DS43" s="253"/>
      <c r="DT43" s="253"/>
      <c r="DU43" s="253"/>
      <c r="DV43" s="253"/>
      <c r="DW43" s="253"/>
      <c r="DX43" s="253"/>
      <c r="DY43" s="253"/>
      <c r="DZ43" s="253"/>
      <c r="EA43" s="253"/>
      <c r="EB43" s="253"/>
      <c r="EC43" s="253"/>
      <c r="ED43" s="253"/>
      <c r="EE43" s="253"/>
      <c r="EF43" s="253"/>
      <c r="EG43" s="253"/>
      <c r="EH43" s="253"/>
      <c r="EI43" s="253"/>
      <c r="EJ43" s="253"/>
      <c r="EK43" s="253"/>
      <c r="EL43" s="253"/>
      <c r="EM43" s="253"/>
      <c r="EN43" s="253"/>
      <c r="EO43" s="253"/>
      <c r="EP43" s="253"/>
      <c r="EQ43" s="253"/>
      <c r="ER43" s="253"/>
      <c r="ES43" s="253"/>
      <c r="ET43" s="253"/>
      <c r="EU43" s="253"/>
      <c r="EV43" s="253"/>
      <c r="EW43" s="253"/>
      <c r="EX43" s="253"/>
      <c r="EY43" s="253"/>
      <c r="EZ43" s="253"/>
      <c r="FA43" s="253"/>
      <c r="FB43" s="253"/>
      <c r="FC43" s="253"/>
      <c r="FD43" s="253"/>
      <c r="FE43" s="253"/>
      <c r="FF43" s="253"/>
      <c r="FG43" s="253"/>
      <c r="FH43" s="253"/>
      <c r="FI43" s="253"/>
      <c r="FJ43" s="253"/>
      <c r="FK43" s="253"/>
      <c r="FL43" s="253"/>
      <c r="FM43" s="253"/>
      <c r="FN43" s="253"/>
      <c r="FO43" s="253"/>
      <c r="FP43" s="253"/>
      <c r="FQ43" s="253"/>
      <c r="FR43" s="253"/>
      <c r="FS43" s="253"/>
      <c r="FT43" s="253"/>
      <c r="FU43" s="253"/>
      <c r="FV43" s="253"/>
      <c r="FW43" s="253"/>
      <c r="FX43" s="253"/>
      <c r="FY43" s="253"/>
      <c r="FZ43" s="253"/>
      <c r="GA43" s="253"/>
      <c r="GB43" s="253"/>
      <c r="GC43" s="253"/>
      <c r="GD43" s="253"/>
      <c r="GE43" s="253"/>
      <c r="GF43" s="253"/>
      <c r="GG43" s="253"/>
      <c r="GH43" s="253"/>
      <c r="GI43" s="253"/>
      <c r="GJ43" s="253"/>
      <c r="GK43" s="253"/>
      <c r="GL43" s="253"/>
      <c r="GM43" s="253"/>
      <c r="GN43" s="253"/>
      <c r="GO43" s="253"/>
      <c r="GP43" s="253"/>
      <c r="GQ43" s="253"/>
      <c r="GR43" s="253"/>
      <c r="GS43" s="253"/>
      <c r="GT43" s="253"/>
      <c r="GU43" s="253"/>
      <c r="GV43" s="253"/>
      <c r="GW43" s="253"/>
      <c r="GX43" s="253"/>
      <c r="GY43" s="253"/>
      <c r="GZ43" s="253"/>
      <c r="HA43" s="253"/>
      <c r="HB43" s="253"/>
      <c r="HC43" s="253"/>
      <c r="HD43" s="253"/>
      <c r="HE43" s="253"/>
      <c r="HF43" s="253"/>
      <c r="HG43" s="253"/>
      <c r="HH43" s="253"/>
      <c r="HI43" s="253"/>
      <c r="HJ43" s="253"/>
      <c r="HK43" s="253"/>
      <c r="HL43" s="253"/>
      <c r="HM43" s="253"/>
      <c r="HN43" s="253"/>
      <c r="HO43" s="253"/>
      <c r="HP43" s="253"/>
      <c r="HQ43" s="253"/>
      <c r="HR43" s="253"/>
      <c r="HS43" s="253"/>
      <c r="HT43" s="253"/>
      <c r="HU43" s="253"/>
      <c r="HV43" s="253"/>
      <c r="HW43" s="253"/>
      <c r="HX43" s="253"/>
      <c r="HY43" s="253"/>
      <c r="HZ43" s="253"/>
      <c r="IA43" s="253"/>
      <c r="IB43" s="253"/>
      <c r="IC43" s="253"/>
      <c r="ID43" s="253"/>
      <c r="IE43" s="253"/>
      <c r="IF43" s="253"/>
      <c r="IG43" s="253"/>
      <c r="IH43" s="253"/>
      <c r="II43" s="253"/>
      <c r="IJ43" s="253"/>
      <c r="IK43" s="253"/>
      <c r="IL43" s="253"/>
      <c r="IM43" s="253"/>
      <c r="IN43" s="253"/>
      <c r="IO43" s="253"/>
      <c r="IP43" s="253"/>
      <c r="IQ43" s="253"/>
      <c r="IR43" s="253"/>
      <c r="IS43" s="253"/>
      <c r="IT43" s="253"/>
      <c r="IU43" s="253"/>
      <c r="IV43" s="253"/>
    </row>
    <row r="44" spans="1:256" s="254" customFormat="1" ht="25.5" customHeight="1">
      <c r="A44" s="433" t="s">
        <v>1408</v>
      </c>
      <c r="B44" s="268" t="s">
        <v>169</v>
      </c>
      <c r="C44" s="238">
        <f t="shared" si="1"/>
        <v>0</v>
      </c>
      <c r="D44" s="258">
        <f>SUM(D45:D46)</f>
        <v>0</v>
      </c>
      <c r="E44" s="258">
        <f t="shared" ref="E44:O44" si="15">SUM(E45:E46)</f>
        <v>0</v>
      </c>
      <c r="F44" s="258">
        <f t="shared" si="15"/>
        <v>0</v>
      </c>
      <c r="G44" s="258">
        <f t="shared" si="15"/>
        <v>0</v>
      </c>
      <c r="H44" s="258">
        <f t="shared" si="15"/>
        <v>0</v>
      </c>
      <c r="I44" s="258">
        <f t="shared" si="15"/>
        <v>0</v>
      </c>
      <c r="J44" s="258">
        <f t="shared" si="15"/>
        <v>0</v>
      </c>
      <c r="K44" s="258">
        <f t="shared" si="15"/>
        <v>0</v>
      </c>
      <c r="L44" s="258">
        <f t="shared" si="15"/>
        <v>0</v>
      </c>
      <c r="M44" s="258">
        <f t="shared" si="15"/>
        <v>0</v>
      </c>
      <c r="N44" s="258">
        <f t="shared" si="15"/>
        <v>0</v>
      </c>
      <c r="O44" s="354">
        <f t="shared" si="15"/>
        <v>0</v>
      </c>
      <c r="P44" s="325"/>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253"/>
      <c r="DE44" s="253"/>
      <c r="DF44" s="253"/>
      <c r="DG44" s="253"/>
      <c r="DH44" s="253"/>
      <c r="DI44" s="253"/>
      <c r="DJ44" s="253"/>
      <c r="DK44" s="253"/>
      <c r="DL44" s="253"/>
      <c r="DM44" s="253"/>
      <c r="DN44" s="253"/>
      <c r="DO44" s="253"/>
      <c r="DP44" s="253"/>
      <c r="DQ44" s="253"/>
      <c r="DR44" s="253"/>
      <c r="DS44" s="253"/>
      <c r="DT44" s="253"/>
      <c r="DU44" s="253"/>
      <c r="DV44" s="253"/>
      <c r="DW44" s="253"/>
      <c r="DX44" s="253"/>
      <c r="DY44" s="253"/>
      <c r="DZ44" s="253"/>
      <c r="EA44" s="253"/>
      <c r="EB44" s="253"/>
      <c r="EC44" s="253"/>
      <c r="ED44" s="253"/>
      <c r="EE44" s="253"/>
      <c r="EF44" s="253"/>
      <c r="EG44" s="253"/>
      <c r="EH44" s="253"/>
      <c r="EI44" s="253"/>
      <c r="EJ44" s="253"/>
      <c r="EK44" s="253"/>
      <c r="EL44" s="253"/>
      <c r="EM44" s="253"/>
      <c r="EN44" s="253"/>
      <c r="EO44" s="253"/>
      <c r="EP44" s="253"/>
      <c r="EQ44" s="253"/>
      <c r="ER44" s="253"/>
      <c r="ES44" s="253"/>
      <c r="ET44" s="253"/>
      <c r="EU44" s="253"/>
      <c r="EV44" s="253"/>
      <c r="EW44" s="253"/>
      <c r="EX44" s="253"/>
      <c r="EY44" s="253"/>
      <c r="EZ44" s="253"/>
      <c r="FA44" s="253"/>
      <c r="FB44" s="253"/>
      <c r="FC44" s="253"/>
      <c r="FD44" s="253"/>
      <c r="FE44" s="253"/>
      <c r="FF44" s="253"/>
      <c r="FG44" s="253"/>
      <c r="FH44" s="253"/>
      <c r="FI44" s="253"/>
      <c r="FJ44" s="253"/>
      <c r="FK44" s="253"/>
      <c r="FL44" s="253"/>
      <c r="FM44" s="253"/>
      <c r="FN44" s="253"/>
      <c r="FO44" s="253"/>
      <c r="FP44" s="253"/>
      <c r="FQ44" s="253"/>
      <c r="FR44" s="253"/>
      <c r="FS44" s="253"/>
      <c r="FT44" s="253"/>
      <c r="FU44" s="253"/>
      <c r="FV44" s="253"/>
      <c r="FW44" s="253"/>
      <c r="FX44" s="253"/>
      <c r="FY44" s="253"/>
      <c r="FZ44" s="253"/>
      <c r="GA44" s="253"/>
      <c r="GB44" s="253"/>
      <c r="GC44" s="253"/>
      <c r="GD44" s="253"/>
      <c r="GE44" s="253"/>
      <c r="GF44" s="253"/>
      <c r="GG44" s="253"/>
      <c r="GH44" s="253"/>
      <c r="GI44" s="253"/>
      <c r="GJ44" s="253"/>
      <c r="GK44" s="253"/>
      <c r="GL44" s="253"/>
      <c r="GM44" s="253"/>
      <c r="GN44" s="253"/>
      <c r="GO44" s="253"/>
      <c r="GP44" s="253"/>
      <c r="GQ44" s="253"/>
      <c r="GR44" s="253"/>
      <c r="GS44" s="253"/>
      <c r="GT44" s="253"/>
      <c r="GU44" s="253"/>
      <c r="GV44" s="253"/>
      <c r="GW44" s="253"/>
      <c r="GX44" s="253"/>
      <c r="GY44" s="253"/>
      <c r="GZ44" s="253"/>
      <c r="HA44" s="253"/>
      <c r="HB44" s="253"/>
      <c r="HC44" s="253"/>
      <c r="HD44" s="253"/>
      <c r="HE44" s="253"/>
      <c r="HF44" s="253"/>
      <c r="HG44" s="253"/>
      <c r="HH44" s="253"/>
      <c r="HI44" s="253"/>
      <c r="HJ44" s="253"/>
      <c r="HK44" s="253"/>
      <c r="HL44" s="253"/>
      <c r="HM44" s="253"/>
      <c r="HN44" s="253"/>
      <c r="HO44" s="253"/>
      <c r="HP44" s="253"/>
      <c r="HQ44" s="253"/>
      <c r="HR44" s="253"/>
      <c r="HS44" s="253"/>
      <c r="HT44" s="253"/>
      <c r="HU44" s="253"/>
      <c r="HV44" s="253"/>
      <c r="HW44" s="253"/>
      <c r="HX44" s="253"/>
      <c r="HY44" s="253"/>
      <c r="HZ44" s="253"/>
      <c r="IA44" s="253"/>
      <c r="IB44" s="253"/>
      <c r="IC44" s="253"/>
      <c r="ID44" s="253"/>
      <c r="IE44" s="253"/>
      <c r="IF44" s="253"/>
      <c r="IG44" s="253"/>
      <c r="IH44" s="253"/>
      <c r="II44" s="253"/>
      <c r="IJ44" s="253"/>
      <c r="IK44" s="253"/>
      <c r="IL44" s="253"/>
      <c r="IM44" s="253"/>
      <c r="IN44" s="253"/>
      <c r="IO44" s="253"/>
      <c r="IP44" s="253"/>
      <c r="IQ44" s="253"/>
      <c r="IR44" s="253"/>
      <c r="IS44" s="253"/>
      <c r="IT44" s="253"/>
      <c r="IU44" s="253"/>
      <c r="IV44" s="253"/>
    </row>
    <row r="45" spans="1:256" s="259" customFormat="1" ht="25.5" customHeight="1">
      <c r="A45" s="348" t="s">
        <v>1409</v>
      </c>
      <c r="B45" s="240" t="s">
        <v>169</v>
      </c>
      <c r="C45" s="267">
        <f t="shared" si="1"/>
        <v>0</v>
      </c>
      <c r="D45" s="260">
        <v>0</v>
      </c>
      <c r="E45" s="260">
        <v>0</v>
      </c>
      <c r="F45" s="260">
        <v>0</v>
      </c>
      <c r="G45" s="260">
        <v>0</v>
      </c>
      <c r="H45" s="260">
        <v>0</v>
      </c>
      <c r="I45" s="260">
        <v>0</v>
      </c>
      <c r="J45" s="259">
        <v>0</v>
      </c>
      <c r="K45" s="259">
        <v>0</v>
      </c>
      <c r="L45" s="259">
        <v>0</v>
      </c>
      <c r="M45" s="259">
        <v>0</v>
      </c>
      <c r="N45" s="259">
        <v>0</v>
      </c>
      <c r="O45" s="350">
        <v>0</v>
      </c>
      <c r="P45" s="330"/>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c r="DY45" s="266"/>
      <c r="DZ45" s="266"/>
      <c r="EA45" s="266"/>
      <c r="EB45" s="266"/>
      <c r="EC45" s="266"/>
      <c r="ED45" s="266"/>
      <c r="EE45" s="266"/>
      <c r="EF45" s="266"/>
      <c r="EG45" s="266"/>
      <c r="EH45" s="266"/>
      <c r="EI45" s="266"/>
      <c r="EJ45" s="266"/>
      <c r="EK45" s="266"/>
      <c r="EL45" s="266"/>
      <c r="EM45" s="266"/>
      <c r="EN45" s="266"/>
      <c r="EO45" s="266"/>
      <c r="EP45" s="266"/>
      <c r="EQ45" s="266"/>
      <c r="ER45" s="266"/>
      <c r="ES45" s="266"/>
      <c r="ET45" s="266"/>
      <c r="EU45" s="266"/>
      <c r="EV45" s="266"/>
      <c r="EW45" s="266"/>
      <c r="EX45" s="266"/>
      <c r="EY45" s="266"/>
      <c r="EZ45" s="266"/>
      <c r="FA45" s="266"/>
      <c r="FB45" s="266"/>
      <c r="FC45" s="266"/>
      <c r="FD45" s="266"/>
      <c r="FE45" s="266"/>
      <c r="FF45" s="266"/>
      <c r="FG45" s="266"/>
      <c r="FH45" s="266"/>
      <c r="FI45" s="266"/>
      <c r="FJ45" s="266"/>
      <c r="FK45" s="266"/>
      <c r="FL45" s="266"/>
      <c r="FM45" s="266"/>
      <c r="FN45" s="266"/>
      <c r="FO45" s="266"/>
      <c r="FP45" s="266"/>
      <c r="FQ45" s="266"/>
      <c r="FR45" s="266"/>
      <c r="FS45" s="266"/>
      <c r="FT45" s="266"/>
      <c r="FU45" s="266"/>
      <c r="FV45" s="266"/>
      <c r="FW45" s="266"/>
      <c r="FX45" s="266"/>
      <c r="FY45" s="266"/>
      <c r="FZ45" s="266"/>
      <c r="GA45" s="266"/>
      <c r="GB45" s="266"/>
      <c r="GC45" s="266"/>
      <c r="GD45" s="266"/>
      <c r="GE45" s="266"/>
      <c r="GF45" s="266"/>
      <c r="GG45" s="266"/>
      <c r="GH45" s="266"/>
      <c r="GI45" s="266"/>
      <c r="GJ45" s="266"/>
      <c r="GK45" s="266"/>
      <c r="GL45" s="266"/>
      <c r="GM45" s="266"/>
      <c r="GN45" s="266"/>
      <c r="GO45" s="266"/>
      <c r="GP45" s="266"/>
      <c r="GQ45" s="266"/>
      <c r="GR45" s="266"/>
      <c r="GS45" s="266"/>
      <c r="GT45" s="266"/>
      <c r="GU45" s="266"/>
      <c r="GV45" s="266"/>
      <c r="GW45" s="266"/>
      <c r="GX45" s="266"/>
      <c r="GY45" s="266"/>
      <c r="GZ45" s="266"/>
      <c r="HA45" s="266"/>
      <c r="HB45" s="266"/>
      <c r="HC45" s="266"/>
      <c r="HD45" s="266"/>
      <c r="HE45" s="266"/>
      <c r="HF45" s="266"/>
      <c r="HG45" s="266"/>
      <c r="HH45" s="266"/>
      <c r="HI45" s="266"/>
      <c r="HJ45" s="266"/>
      <c r="HK45" s="266"/>
      <c r="HL45" s="266"/>
      <c r="HM45" s="266"/>
      <c r="HN45" s="266"/>
      <c r="HO45" s="266"/>
      <c r="HP45" s="266"/>
      <c r="HQ45" s="266"/>
      <c r="HR45" s="266"/>
      <c r="HS45" s="266"/>
      <c r="HT45" s="266"/>
      <c r="HU45" s="266"/>
      <c r="HV45" s="266"/>
      <c r="HW45" s="266"/>
      <c r="HX45" s="266"/>
      <c r="HY45" s="266"/>
      <c r="HZ45" s="266"/>
      <c r="IA45" s="266"/>
      <c r="IB45" s="266"/>
      <c r="IC45" s="266"/>
      <c r="ID45" s="266"/>
      <c r="IE45" s="266"/>
      <c r="IF45" s="266"/>
      <c r="IG45" s="266"/>
      <c r="IH45" s="266"/>
      <c r="II45" s="266"/>
      <c r="IJ45" s="266"/>
      <c r="IK45" s="266"/>
      <c r="IL45" s="266"/>
      <c r="IM45" s="266"/>
      <c r="IN45" s="266"/>
      <c r="IO45" s="266"/>
      <c r="IP45" s="266"/>
      <c r="IQ45" s="266"/>
      <c r="IR45" s="266"/>
      <c r="IS45" s="266"/>
      <c r="IT45" s="266"/>
      <c r="IU45" s="266"/>
      <c r="IV45" s="266"/>
    </row>
    <row r="46" spans="1:256" s="259" customFormat="1" ht="25.5" customHeight="1">
      <c r="A46" s="348" t="s">
        <v>1410</v>
      </c>
      <c r="B46" s="240" t="s">
        <v>17</v>
      </c>
      <c r="C46" s="267">
        <f t="shared" si="1"/>
        <v>0</v>
      </c>
      <c r="D46" s="260">
        <v>0</v>
      </c>
      <c r="E46" s="260">
        <v>0</v>
      </c>
      <c r="F46" s="260">
        <v>0</v>
      </c>
      <c r="G46" s="260">
        <v>0</v>
      </c>
      <c r="H46" s="260">
        <v>0</v>
      </c>
      <c r="I46" s="260">
        <v>0</v>
      </c>
      <c r="J46" s="259">
        <v>0</v>
      </c>
      <c r="K46" s="259">
        <v>0</v>
      </c>
      <c r="L46" s="259">
        <v>0</v>
      </c>
      <c r="M46" s="259">
        <v>0</v>
      </c>
      <c r="N46" s="259">
        <v>0</v>
      </c>
      <c r="O46" s="350">
        <v>0</v>
      </c>
      <c r="P46" s="330"/>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c r="DY46" s="266"/>
      <c r="DZ46" s="266"/>
      <c r="EA46" s="266"/>
      <c r="EB46" s="266"/>
      <c r="EC46" s="266"/>
      <c r="ED46" s="266"/>
      <c r="EE46" s="266"/>
      <c r="EF46" s="266"/>
      <c r="EG46" s="266"/>
      <c r="EH46" s="266"/>
      <c r="EI46" s="266"/>
      <c r="EJ46" s="266"/>
      <c r="EK46" s="266"/>
      <c r="EL46" s="266"/>
      <c r="EM46" s="266"/>
      <c r="EN46" s="266"/>
      <c r="EO46" s="266"/>
      <c r="EP46" s="266"/>
      <c r="EQ46" s="266"/>
      <c r="ER46" s="266"/>
      <c r="ES46" s="266"/>
      <c r="ET46" s="266"/>
      <c r="EU46" s="266"/>
      <c r="EV46" s="266"/>
      <c r="EW46" s="266"/>
      <c r="EX46" s="266"/>
      <c r="EY46" s="266"/>
      <c r="EZ46" s="266"/>
      <c r="FA46" s="266"/>
      <c r="FB46" s="266"/>
      <c r="FC46" s="266"/>
      <c r="FD46" s="266"/>
      <c r="FE46" s="266"/>
      <c r="FF46" s="266"/>
      <c r="FG46" s="266"/>
      <c r="FH46" s="266"/>
      <c r="FI46" s="266"/>
      <c r="FJ46" s="266"/>
      <c r="FK46" s="266"/>
      <c r="FL46" s="266"/>
      <c r="FM46" s="266"/>
      <c r="FN46" s="266"/>
      <c r="FO46" s="266"/>
      <c r="FP46" s="266"/>
      <c r="FQ46" s="266"/>
      <c r="FR46" s="266"/>
      <c r="FS46" s="266"/>
      <c r="FT46" s="266"/>
      <c r="FU46" s="266"/>
      <c r="FV46" s="266"/>
      <c r="FW46" s="266"/>
      <c r="FX46" s="266"/>
      <c r="FY46" s="266"/>
      <c r="FZ46" s="266"/>
      <c r="GA46" s="266"/>
      <c r="GB46" s="266"/>
      <c r="GC46" s="266"/>
      <c r="GD46" s="266"/>
      <c r="GE46" s="266"/>
      <c r="GF46" s="266"/>
      <c r="GG46" s="266"/>
      <c r="GH46" s="266"/>
      <c r="GI46" s="266"/>
      <c r="GJ46" s="266"/>
      <c r="GK46" s="266"/>
      <c r="GL46" s="266"/>
      <c r="GM46" s="266"/>
      <c r="GN46" s="266"/>
      <c r="GO46" s="266"/>
      <c r="GP46" s="266"/>
      <c r="GQ46" s="266"/>
      <c r="GR46" s="266"/>
      <c r="GS46" s="266"/>
      <c r="GT46" s="266"/>
      <c r="GU46" s="266"/>
      <c r="GV46" s="266"/>
      <c r="GW46" s="266"/>
      <c r="GX46" s="266"/>
      <c r="GY46" s="266"/>
      <c r="GZ46" s="266"/>
      <c r="HA46" s="266"/>
      <c r="HB46" s="266"/>
      <c r="HC46" s="266"/>
      <c r="HD46" s="266"/>
      <c r="HE46" s="266"/>
      <c r="HF46" s="266"/>
      <c r="HG46" s="266"/>
      <c r="HH46" s="266"/>
      <c r="HI46" s="266"/>
      <c r="HJ46" s="266"/>
      <c r="HK46" s="266"/>
      <c r="HL46" s="266"/>
      <c r="HM46" s="266"/>
      <c r="HN46" s="266"/>
      <c r="HO46" s="266"/>
      <c r="HP46" s="266"/>
      <c r="HQ46" s="266"/>
      <c r="HR46" s="266"/>
      <c r="HS46" s="266"/>
      <c r="HT46" s="266"/>
      <c r="HU46" s="266"/>
      <c r="HV46" s="266"/>
      <c r="HW46" s="266"/>
      <c r="HX46" s="266"/>
      <c r="HY46" s="266"/>
      <c r="HZ46" s="266"/>
      <c r="IA46" s="266"/>
      <c r="IB46" s="266"/>
      <c r="IC46" s="266"/>
      <c r="ID46" s="266"/>
      <c r="IE46" s="266"/>
      <c r="IF46" s="266"/>
      <c r="IG46" s="266"/>
      <c r="IH46" s="266"/>
      <c r="II46" s="266"/>
      <c r="IJ46" s="266"/>
      <c r="IK46" s="266"/>
      <c r="IL46" s="266"/>
      <c r="IM46" s="266"/>
      <c r="IN46" s="266"/>
      <c r="IO46" s="266"/>
      <c r="IP46" s="266"/>
      <c r="IQ46" s="266"/>
      <c r="IR46" s="266"/>
      <c r="IS46" s="266"/>
      <c r="IT46" s="266"/>
      <c r="IU46" s="266"/>
      <c r="IV46" s="266"/>
    </row>
    <row r="47" spans="1:256" s="272" customFormat="1" ht="25.5" customHeight="1">
      <c r="A47" s="344">
        <v>2</v>
      </c>
      <c r="B47" s="269" t="s">
        <v>18</v>
      </c>
      <c r="C47" s="270">
        <f t="shared" si="1"/>
        <v>0</v>
      </c>
      <c r="D47" s="233">
        <f>D48+D49+D50+D51+D52</f>
        <v>0</v>
      </c>
      <c r="E47" s="271">
        <f t="shared" ref="E47:O47" si="16">E48+E49+E50+E51+E52</f>
        <v>0</v>
      </c>
      <c r="F47" s="271">
        <f t="shared" si="16"/>
        <v>0</v>
      </c>
      <c r="G47" s="271">
        <f t="shared" si="16"/>
        <v>0</v>
      </c>
      <c r="H47" s="271">
        <f t="shared" si="16"/>
        <v>0</v>
      </c>
      <c r="I47" s="271">
        <f t="shared" si="16"/>
        <v>0</v>
      </c>
      <c r="J47" s="271">
        <f t="shared" si="16"/>
        <v>0</v>
      </c>
      <c r="K47" s="271">
        <f t="shared" si="16"/>
        <v>0</v>
      </c>
      <c r="L47" s="271">
        <f t="shared" si="16"/>
        <v>0</v>
      </c>
      <c r="M47" s="271">
        <f t="shared" si="16"/>
        <v>0</v>
      </c>
      <c r="N47" s="271">
        <f t="shared" si="16"/>
        <v>0</v>
      </c>
      <c r="O47" s="356">
        <f t="shared" si="16"/>
        <v>0</v>
      </c>
      <c r="P47" s="331"/>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c r="IB47" s="273"/>
      <c r="IC47" s="273"/>
      <c r="ID47" s="273"/>
      <c r="IE47" s="273"/>
      <c r="IF47" s="273"/>
      <c r="IG47" s="273"/>
      <c r="IH47" s="273"/>
      <c r="II47" s="273"/>
      <c r="IJ47" s="273"/>
      <c r="IK47" s="273"/>
      <c r="IL47" s="273"/>
      <c r="IM47" s="273"/>
      <c r="IN47" s="273"/>
      <c r="IO47" s="273"/>
      <c r="IP47" s="273"/>
      <c r="IQ47" s="273"/>
      <c r="IR47" s="273"/>
      <c r="IS47" s="273"/>
      <c r="IT47" s="273"/>
      <c r="IU47" s="273"/>
      <c r="IV47" s="273"/>
    </row>
    <row r="48" spans="1:256" s="241" customFormat="1" ht="25.5" customHeight="1">
      <c r="A48" s="432">
        <v>2.1</v>
      </c>
      <c r="B48" s="235" t="s">
        <v>170</v>
      </c>
      <c r="C48" s="241">
        <f t="shared" si="1"/>
        <v>0</v>
      </c>
      <c r="D48" s="274">
        <v>0</v>
      </c>
      <c r="E48" s="274">
        <v>0</v>
      </c>
      <c r="F48" s="274">
        <v>0</v>
      </c>
      <c r="G48" s="274">
        <v>0</v>
      </c>
      <c r="H48" s="274">
        <v>0</v>
      </c>
      <c r="I48" s="274">
        <v>0</v>
      </c>
      <c r="J48" s="274">
        <v>0</v>
      </c>
      <c r="K48" s="274">
        <v>0</v>
      </c>
      <c r="L48" s="274">
        <v>0</v>
      </c>
      <c r="M48" s="274">
        <v>0</v>
      </c>
      <c r="N48" s="274">
        <v>0</v>
      </c>
      <c r="O48" s="357">
        <v>0</v>
      </c>
      <c r="P48" s="32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c r="IV48" s="257"/>
    </row>
    <row r="49" spans="1:256" s="241" customFormat="1" ht="25.5" customHeight="1">
      <c r="A49" s="432">
        <v>2.2000000000000002</v>
      </c>
      <c r="B49" s="235" t="s">
        <v>171</v>
      </c>
      <c r="C49" s="241">
        <f t="shared" si="1"/>
        <v>0</v>
      </c>
      <c r="D49" s="274">
        <v>0</v>
      </c>
      <c r="E49" s="274">
        <v>0</v>
      </c>
      <c r="F49" s="274">
        <v>0</v>
      </c>
      <c r="G49" s="274">
        <v>0</v>
      </c>
      <c r="H49" s="274">
        <v>0</v>
      </c>
      <c r="I49" s="274">
        <v>0</v>
      </c>
      <c r="J49" s="274">
        <v>0</v>
      </c>
      <c r="K49" s="274">
        <v>0</v>
      </c>
      <c r="L49" s="274">
        <v>0</v>
      </c>
      <c r="M49" s="274">
        <v>0</v>
      </c>
      <c r="N49" s="274">
        <v>0</v>
      </c>
      <c r="O49" s="357">
        <v>0</v>
      </c>
      <c r="P49" s="32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c r="IV49" s="257"/>
    </row>
    <row r="50" spans="1:256" s="241" customFormat="1" ht="25.5" customHeight="1">
      <c r="A50" s="432">
        <v>2.2999999999999998</v>
      </c>
      <c r="B50" s="235" t="s">
        <v>172</v>
      </c>
      <c r="C50" s="241">
        <f t="shared" si="1"/>
        <v>0</v>
      </c>
      <c r="D50" s="274">
        <v>0</v>
      </c>
      <c r="E50" s="274">
        <v>0</v>
      </c>
      <c r="F50" s="274">
        <v>0</v>
      </c>
      <c r="G50" s="274">
        <v>0</v>
      </c>
      <c r="H50" s="274">
        <v>0</v>
      </c>
      <c r="I50" s="274">
        <v>0</v>
      </c>
      <c r="J50" s="274">
        <v>0</v>
      </c>
      <c r="K50" s="274">
        <v>0</v>
      </c>
      <c r="L50" s="274">
        <v>0</v>
      </c>
      <c r="M50" s="274">
        <v>0</v>
      </c>
      <c r="N50" s="274">
        <v>0</v>
      </c>
      <c r="O50" s="357">
        <v>0</v>
      </c>
      <c r="P50" s="32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c r="IV50" s="257"/>
    </row>
    <row r="51" spans="1:256" s="241" customFormat="1" ht="33" customHeight="1">
      <c r="A51" s="432">
        <v>2.4</v>
      </c>
      <c r="B51" s="235" t="s">
        <v>173</v>
      </c>
      <c r="C51" s="241">
        <f t="shared" si="1"/>
        <v>0</v>
      </c>
      <c r="D51" s="274">
        <v>0</v>
      </c>
      <c r="E51" s="274">
        <v>0</v>
      </c>
      <c r="F51" s="274">
        <v>0</v>
      </c>
      <c r="G51" s="274">
        <v>0</v>
      </c>
      <c r="H51" s="274">
        <v>0</v>
      </c>
      <c r="I51" s="274">
        <v>0</v>
      </c>
      <c r="J51" s="274">
        <v>0</v>
      </c>
      <c r="K51" s="274">
        <v>0</v>
      </c>
      <c r="L51" s="274">
        <v>0</v>
      </c>
      <c r="M51" s="274">
        <v>0</v>
      </c>
      <c r="N51" s="274">
        <v>0</v>
      </c>
      <c r="O51" s="357">
        <v>0</v>
      </c>
      <c r="P51" s="32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c r="IU51" s="257"/>
      <c r="IV51" s="257"/>
    </row>
    <row r="52" spans="1:256" s="241" customFormat="1" ht="25.5" customHeight="1">
      <c r="A52" s="432">
        <v>2.5</v>
      </c>
      <c r="B52" s="235" t="s">
        <v>174</v>
      </c>
      <c r="C52" s="241">
        <f t="shared" si="1"/>
        <v>0</v>
      </c>
      <c r="D52" s="274">
        <v>0</v>
      </c>
      <c r="E52" s="274">
        <v>0</v>
      </c>
      <c r="F52" s="274">
        <v>0</v>
      </c>
      <c r="G52" s="274">
        <v>0</v>
      </c>
      <c r="H52" s="274">
        <v>0</v>
      </c>
      <c r="I52" s="274">
        <v>0</v>
      </c>
      <c r="J52" s="274">
        <v>0</v>
      </c>
      <c r="K52" s="274">
        <v>0</v>
      </c>
      <c r="L52" s="274">
        <v>0</v>
      </c>
      <c r="M52" s="274">
        <v>0</v>
      </c>
      <c r="N52" s="274">
        <v>0</v>
      </c>
      <c r="O52" s="357">
        <v>0</v>
      </c>
      <c r="P52" s="32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c r="IV52" s="257"/>
    </row>
    <row r="53" spans="1:256" s="272" customFormat="1" ht="25.5" customHeight="1">
      <c r="A53" s="344">
        <v>3</v>
      </c>
      <c r="B53" s="275" t="s">
        <v>19</v>
      </c>
      <c r="C53" s="270">
        <f t="shared" si="1"/>
        <v>0</v>
      </c>
      <c r="D53" s="233">
        <f t="shared" ref="D53:O54" si="17">D54</f>
        <v>0</v>
      </c>
      <c r="E53" s="271">
        <f t="shared" si="17"/>
        <v>0</v>
      </c>
      <c r="F53" s="271">
        <f t="shared" si="17"/>
        <v>0</v>
      </c>
      <c r="G53" s="271">
        <f t="shared" si="17"/>
        <v>0</v>
      </c>
      <c r="H53" s="271">
        <f t="shared" si="17"/>
        <v>0</v>
      </c>
      <c r="I53" s="271">
        <f t="shared" si="17"/>
        <v>0</v>
      </c>
      <c r="J53" s="271">
        <f t="shared" si="17"/>
        <v>0</v>
      </c>
      <c r="K53" s="271">
        <f t="shared" si="17"/>
        <v>0</v>
      </c>
      <c r="L53" s="271">
        <f t="shared" si="17"/>
        <v>0</v>
      </c>
      <c r="M53" s="271">
        <f t="shared" si="17"/>
        <v>0</v>
      </c>
      <c r="N53" s="271">
        <f t="shared" si="17"/>
        <v>0</v>
      </c>
      <c r="O53" s="356">
        <f t="shared" si="17"/>
        <v>0</v>
      </c>
      <c r="P53" s="332"/>
      <c r="Q53" s="277"/>
      <c r="R53" s="278"/>
      <c r="AD53" s="276"/>
      <c r="AE53" s="277"/>
      <c r="AF53" s="278"/>
      <c r="AR53" s="276"/>
      <c r="AS53" s="277"/>
      <c r="AT53" s="278"/>
      <c r="BF53" s="276"/>
      <c r="BG53" s="277"/>
      <c r="BH53" s="278"/>
      <c r="BT53" s="276"/>
      <c r="BU53" s="277"/>
      <c r="BV53" s="278"/>
      <c r="CH53" s="276"/>
      <c r="CI53" s="277"/>
      <c r="CJ53" s="278"/>
      <c r="CV53" s="276"/>
      <c r="CW53" s="277"/>
      <c r="CX53" s="278"/>
      <c r="DJ53" s="276"/>
      <c r="DK53" s="277"/>
      <c r="DL53" s="278"/>
      <c r="DX53" s="276"/>
      <c r="DY53" s="277"/>
      <c r="DZ53" s="278"/>
      <c r="EL53" s="276"/>
      <c r="EM53" s="277"/>
      <c r="EN53" s="278"/>
      <c r="EZ53" s="276"/>
      <c r="FA53" s="277"/>
      <c r="FB53" s="278"/>
      <c r="FN53" s="276"/>
      <c r="FO53" s="277"/>
      <c r="FP53" s="278"/>
      <c r="GB53" s="276"/>
      <c r="GC53" s="277"/>
      <c r="GD53" s="278"/>
      <c r="GP53" s="276"/>
      <c r="GQ53" s="277"/>
      <c r="GR53" s="278"/>
      <c r="HD53" s="276"/>
      <c r="HE53" s="277"/>
      <c r="HF53" s="278"/>
      <c r="HR53" s="276"/>
      <c r="HS53" s="277"/>
      <c r="HT53" s="278"/>
      <c r="IF53" s="276"/>
      <c r="IG53" s="277"/>
      <c r="IH53" s="278"/>
      <c r="IT53" s="276"/>
      <c r="IU53" s="277"/>
      <c r="IV53" s="278"/>
    </row>
    <row r="54" spans="1:256" s="254" customFormat="1" ht="25.5" customHeight="1">
      <c r="A54" s="432">
        <v>3.1</v>
      </c>
      <c r="B54" s="235" t="s">
        <v>175</v>
      </c>
      <c r="C54" s="236">
        <f t="shared" si="1"/>
        <v>0</v>
      </c>
      <c r="D54" s="241">
        <f t="shared" si="17"/>
        <v>0</v>
      </c>
      <c r="E54" s="241">
        <f t="shared" si="17"/>
        <v>0</v>
      </c>
      <c r="F54" s="241">
        <f t="shared" si="17"/>
        <v>0</v>
      </c>
      <c r="G54" s="241">
        <f t="shared" si="17"/>
        <v>0</v>
      </c>
      <c r="H54" s="241">
        <f t="shared" si="17"/>
        <v>0</v>
      </c>
      <c r="I54" s="241">
        <f t="shared" si="17"/>
        <v>0</v>
      </c>
      <c r="J54" s="241">
        <f t="shared" si="17"/>
        <v>0</v>
      </c>
      <c r="K54" s="241">
        <f t="shared" si="17"/>
        <v>0</v>
      </c>
      <c r="L54" s="241">
        <f t="shared" si="17"/>
        <v>0</v>
      </c>
      <c r="M54" s="241">
        <f t="shared" si="17"/>
        <v>0</v>
      </c>
      <c r="N54" s="241">
        <f t="shared" si="17"/>
        <v>0</v>
      </c>
      <c r="O54" s="355">
        <f t="shared" si="17"/>
        <v>0</v>
      </c>
      <c r="P54" s="325"/>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H54" s="253"/>
      <c r="CI54" s="253"/>
      <c r="CJ54" s="253"/>
      <c r="CK54" s="253"/>
      <c r="CL54" s="253"/>
      <c r="CM54" s="253"/>
      <c r="CN54" s="253"/>
      <c r="CO54" s="253"/>
      <c r="CP54" s="253"/>
      <c r="CQ54" s="253"/>
      <c r="CR54" s="253"/>
      <c r="CS54" s="253"/>
      <c r="CT54" s="253"/>
      <c r="CU54" s="253"/>
      <c r="CV54" s="253"/>
      <c r="CW54" s="253"/>
      <c r="CX54" s="253"/>
      <c r="CY54" s="253"/>
      <c r="CZ54" s="253"/>
      <c r="DA54" s="253"/>
      <c r="DB54" s="253"/>
      <c r="DC54" s="253"/>
      <c r="DD54" s="253"/>
      <c r="DE54" s="253"/>
      <c r="DF54" s="253"/>
      <c r="DG54" s="253"/>
      <c r="DH54" s="253"/>
      <c r="DI54" s="253"/>
      <c r="DJ54" s="253"/>
      <c r="DK54" s="253"/>
      <c r="DL54" s="253"/>
      <c r="DM54" s="253"/>
      <c r="DN54" s="253"/>
      <c r="DO54" s="253"/>
      <c r="DP54" s="253"/>
      <c r="DQ54" s="253"/>
      <c r="DR54" s="253"/>
      <c r="DS54" s="253"/>
      <c r="DT54" s="253"/>
      <c r="DU54" s="253"/>
      <c r="DV54" s="253"/>
      <c r="DW54" s="253"/>
      <c r="DX54" s="253"/>
      <c r="DY54" s="253"/>
      <c r="DZ54" s="253"/>
      <c r="EA54" s="253"/>
      <c r="EB54" s="253"/>
      <c r="EC54" s="253"/>
      <c r="ED54" s="253"/>
      <c r="EE54" s="253"/>
      <c r="EF54" s="253"/>
      <c r="EG54" s="253"/>
      <c r="EH54" s="253"/>
      <c r="EI54" s="253"/>
      <c r="EJ54" s="253"/>
      <c r="EK54" s="253"/>
      <c r="EL54" s="253"/>
      <c r="EM54" s="253"/>
      <c r="EN54" s="253"/>
      <c r="EO54" s="253"/>
      <c r="EP54" s="253"/>
      <c r="EQ54" s="253"/>
      <c r="ER54" s="253"/>
      <c r="ES54" s="253"/>
      <c r="ET54" s="253"/>
      <c r="EU54" s="253"/>
      <c r="EV54" s="253"/>
      <c r="EW54" s="253"/>
      <c r="EX54" s="253"/>
      <c r="EY54" s="253"/>
      <c r="EZ54" s="253"/>
      <c r="FA54" s="253"/>
      <c r="FB54" s="253"/>
      <c r="FC54" s="253"/>
      <c r="FD54" s="253"/>
      <c r="FE54" s="253"/>
      <c r="FF54" s="253"/>
      <c r="FG54" s="253"/>
      <c r="FH54" s="253"/>
      <c r="FI54" s="253"/>
      <c r="FJ54" s="253"/>
      <c r="FK54" s="253"/>
      <c r="FL54" s="253"/>
      <c r="FM54" s="253"/>
      <c r="FN54" s="253"/>
      <c r="FO54" s="253"/>
      <c r="FP54" s="253"/>
      <c r="FQ54" s="253"/>
      <c r="FR54" s="253"/>
      <c r="FS54" s="253"/>
      <c r="FT54" s="253"/>
      <c r="FU54" s="253"/>
      <c r="FV54" s="253"/>
      <c r="FW54" s="253"/>
      <c r="FX54" s="253"/>
      <c r="FY54" s="253"/>
      <c r="FZ54" s="253"/>
      <c r="GA54" s="253"/>
      <c r="GB54" s="253"/>
      <c r="GC54" s="253"/>
      <c r="GD54" s="253"/>
      <c r="GE54" s="253"/>
      <c r="GF54" s="253"/>
      <c r="GG54" s="253"/>
      <c r="GH54" s="253"/>
      <c r="GI54" s="253"/>
      <c r="GJ54" s="253"/>
      <c r="GK54" s="253"/>
      <c r="GL54" s="253"/>
      <c r="GM54" s="253"/>
      <c r="GN54" s="253"/>
      <c r="GO54" s="253"/>
      <c r="GP54" s="253"/>
      <c r="GQ54" s="253"/>
      <c r="GR54" s="253"/>
      <c r="GS54" s="253"/>
      <c r="GT54" s="253"/>
      <c r="GU54" s="253"/>
      <c r="GV54" s="253"/>
      <c r="GW54" s="253"/>
      <c r="GX54" s="253"/>
      <c r="GY54" s="253"/>
      <c r="GZ54" s="253"/>
      <c r="HA54" s="253"/>
      <c r="HB54" s="253"/>
      <c r="HC54" s="253"/>
      <c r="HD54" s="253"/>
      <c r="HE54" s="253"/>
      <c r="HF54" s="253"/>
      <c r="HG54" s="253"/>
      <c r="HH54" s="253"/>
      <c r="HI54" s="253"/>
      <c r="HJ54" s="253"/>
      <c r="HK54" s="253"/>
      <c r="HL54" s="253"/>
      <c r="HM54" s="253"/>
      <c r="HN54" s="253"/>
      <c r="HO54" s="253"/>
      <c r="HP54" s="253"/>
      <c r="HQ54" s="253"/>
      <c r="HR54" s="253"/>
      <c r="HS54" s="253"/>
      <c r="HT54" s="253"/>
      <c r="HU54" s="253"/>
      <c r="HV54" s="253"/>
      <c r="HW54" s="253"/>
      <c r="HX54" s="253"/>
      <c r="HY54" s="253"/>
      <c r="HZ54" s="253"/>
      <c r="IA54" s="253"/>
      <c r="IB54" s="253"/>
      <c r="IC54" s="253"/>
      <c r="ID54" s="253"/>
      <c r="IE54" s="253"/>
      <c r="IF54" s="253"/>
      <c r="IG54" s="253"/>
      <c r="IH54" s="253"/>
      <c r="II54" s="253"/>
      <c r="IJ54" s="253"/>
      <c r="IK54" s="253"/>
      <c r="IL54" s="253"/>
      <c r="IM54" s="253"/>
      <c r="IN54" s="253"/>
      <c r="IO54" s="253"/>
      <c r="IP54" s="253"/>
      <c r="IQ54" s="253"/>
      <c r="IR54" s="253"/>
      <c r="IS54" s="253"/>
      <c r="IT54" s="253"/>
      <c r="IU54" s="253"/>
      <c r="IV54" s="253"/>
    </row>
    <row r="55" spans="1:256" s="254" customFormat="1" ht="25.5" customHeight="1">
      <c r="A55" s="433" t="s">
        <v>1411</v>
      </c>
      <c r="B55" s="268" t="s">
        <v>3</v>
      </c>
      <c r="C55" s="238">
        <f t="shared" si="1"/>
        <v>0</v>
      </c>
      <c r="D55" s="258">
        <f t="shared" ref="D55:O55" si="18">SUM(D56)</f>
        <v>0</v>
      </c>
      <c r="E55" s="258">
        <f t="shared" si="18"/>
        <v>0</v>
      </c>
      <c r="F55" s="258">
        <f t="shared" si="18"/>
        <v>0</v>
      </c>
      <c r="G55" s="258">
        <f t="shared" si="18"/>
        <v>0</v>
      </c>
      <c r="H55" s="258">
        <f t="shared" si="18"/>
        <v>0</v>
      </c>
      <c r="I55" s="258">
        <f t="shared" si="18"/>
        <v>0</v>
      </c>
      <c r="J55" s="258">
        <f t="shared" si="18"/>
        <v>0</v>
      </c>
      <c r="K55" s="258">
        <f t="shared" si="18"/>
        <v>0</v>
      </c>
      <c r="L55" s="258">
        <f t="shared" si="18"/>
        <v>0</v>
      </c>
      <c r="M55" s="258">
        <f t="shared" si="18"/>
        <v>0</v>
      </c>
      <c r="N55" s="258">
        <f t="shared" si="18"/>
        <v>0</v>
      </c>
      <c r="O55" s="354">
        <f t="shared" si="18"/>
        <v>0</v>
      </c>
      <c r="P55" s="325"/>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3"/>
      <c r="CP55" s="253"/>
      <c r="CQ55" s="253"/>
      <c r="CR55" s="253"/>
      <c r="CS55" s="253"/>
      <c r="CT55" s="253"/>
      <c r="CU55" s="253"/>
      <c r="CV55" s="253"/>
      <c r="CW55" s="253"/>
      <c r="CX55" s="253"/>
      <c r="CY55" s="253"/>
      <c r="CZ55" s="253"/>
      <c r="DA55" s="253"/>
      <c r="DB55" s="253"/>
      <c r="DC55" s="253"/>
      <c r="DD55" s="253"/>
      <c r="DE55" s="253"/>
      <c r="DF55" s="253"/>
      <c r="DG55" s="253"/>
      <c r="DH55" s="253"/>
      <c r="DI55" s="253"/>
      <c r="DJ55" s="253"/>
      <c r="DK55" s="253"/>
      <c r="DL55" s="253"/>
      <c r="DM55" s="253"/>
      <c r="DN55" s="253"/>
      <c r="DO55" s="253"/>
      <c r="DP55" s="253"/>
      <c r="DQ55" s="253"/>
      <c r="DR55" s="253"/>
      <c r="DS55" s="253"/>
      <c r="DT55" s="253"/>
      <c r="DU55" s="253"/>
      <c r="DV55" s="253"/>
      <c r="DW55" s="253"/>
      <c r="DX55" s="253"/>
      <c r="DY55" s="253"/>
      <c r="DZ55" s="253"/>
      <c r="EA55" s="253"/>
      <c r="EB55" s="253"/>
      <c r="EC55" s="253"/>
      <c r="ED55" s="253"/>
      <c r="EE55" s="253"/>
      <c r="EF55" s="253"/>
      <c r="EG55" s="253"/>
      <c r="EH55" s="253"/>
      <c r="EI55" s="253"/>
      <c r="EJ55" s="253"/>
      <c r="EK55" s="253"/>
      <c r="EL55" s="253"/>
      <c r="EM55" s="253"/>
      <c r="EN55" s="253"/>
      <c r="EO55" s="253"/>
      <c r="EP55" s="253"/>
      <c r="EQ55" s="253"/>
      <c r="ER55" s="253"/>
      <c r="ES55" s="253"/>
      <c r="ET55" s="253"/>
      <c r="EU55" s="253"/>
      <c r="EV55" s="253"/>
      <c r="EW55" s="253"/>
      <c r="EX55" s="253"/>
      <c r="EY55" s="253"/>
      <c r="EZ55" s="253"/>
      <c r="FA55" s="253"/>
      <c r="FB55" s="253"/>
      <c r="FC55" s="253"/>
      <c r="FD55" s="253"/>
      <c r="FE55" s="253"/>
      <c r="FF55" s="253"/>
      <c r="FG55" s="253"/>
      <c r="FH55" s="253"/>
      <c r="FI55" s="253"/>
      <c r="FJ55" s="253"/>
      <c r="FK55" s="253"/>
      <c r="FL55" s="253"/>
      <c r="FM55" s="253"/>
      <c r="FN55" s="253"/>
      <c r="FO55" s="253"/>
      <c r="FP55" s="253"/>
      <c r="FQ55" s="253"/>
      <c r="FR55" s="253"/>
      <c r="FS55" s="253"/>
      <c r="FT55" s="253"/>
      <c r="FU55" s="253"/>
      <c r="FV55" s="253"/>
      <c r="FW55" s="253"/>
      <c r="FX55" s="253"/>
      <c r="FY55" s="253"/>
      <c r="FZ55" s="253"/>
      <c r="GA55" s="253"/>
      <c r="GB55" s="253"/>
      <c r="GC55" s="253"/>
      <c r="GD55" s="253"/>
      <c r="GE55" s="253"/>
      <c r="GF55" s="253"/>
      <c r="GG55" s="253"/>
      <c r="GH55" s="253"/>
      <c r="GI55" s="253"/>
      <c r="GJ55" s="253"/>
      <c r="GK55" s="253"/>
      <c r="GL55" s="253"/>
      <c r="GM55" s="253"/>
      <c r="GN55" s="253"/>
      <c r="GO55" s="253"/>
      <c r="GP55" s="253"/>
      <c r="GQ55" s="253"/>
      <c r="GR55" s="253"/>
      <c r="GS55" s="253"/>
      <c r="GT55" s="253"/>
      <c r="GU55" s="253"/>
      <c r="GV55" s="253"/>
      <c r="GW55" s="253"/>
      <c r="GX55" s="253"/>
      <c r="GY55" s="253"/>
      <c r="GZ55" s="253"/>
      <c r="HA55" s="253"/>
      <c r="HB55" s="253"/>
      <c r="HC55" s="253"/>
      <c r="HD55" s="253"/>
      <c r="HE55" s="253"/>
      <c r="HF55" s="253"/>
      <c r="HG55" s="253"/>
      <c r="HH55" s="253"/>
      <c r="HI55" s="253"/>
      <c r="HJ55" s="253"/>
      <c r="HK55" s="253"/>
      <c r="HL55" s="253"/>
      <c r="HM55" s="253"/>
      <c r="HN55" s="253"/>
      <c r="HO55" s="253"/>
      <c r="HP55" s="253"/>
      <c r="HQ55" s="253"/>
      <c r="HR55" s="253"/>
      <c r="HS55" s="253"/>
      <c r="HT55" s="253"/>
      <c r="HU55" s="253"/>
      <c r="HV55" s="253"/>
      <c r="HW55" s="253"/>
      <c r="HX55" s="253"/>
      <c r="HY55" s="253"/>
      <c r="HZ55" s="253"/>
      <c r="IA55" s="253"/>
      <c r="IB55" s="253"/>
      <c r="IC55" s="253"/>
      <c r="ID55" s="253"/>
      <c r="IE55" s="253"/>
      <c r="IF55" s="253"/>
      <c r="IG55" s="253"/>
      <c r="IH55" s="253"/>
      <c r="II55" s="253"/>
      <c r="IJ55" s="253"/>
      <c r="IK55" s="253"/>
      <c r="IL55" s="253"/>
      <c r="IM55" s="253"/>
      <c r="IN55" s="253"/>
      <c r="IO55" s="253"/>
      <c r="IP55" s="253"/>
      <c r="IQ55" s="253"/>
      <c r="IR55" s="253"/>
      <c r="IS55" s="253"/>
      <c r="IT55" s="253"/>
      <c r="IU55" s="253"/>
      <c r="IV55" s="253"/>
    </row>
    <row r="56" spans="1:256" s="259" customFormat="1" ht="25.5" customHeight="1">
      <c r="A56" s="348" t="s">
        <v>1412</v>
      </c>
      <c r="B56" s="240" t="s">
        <v>176</v>
      </c>
      <c r="C56" s="267">
        <f t="shared" si="1"/>
        <v>0</v>
      </c>
      <c r="D56" s="260">
        <v>0</v>
      </c>
      <c r="E56" s="260">
        <v>0</v>
      </c>
      <c r="F56" s="260">
        <v>0</v>
      </c>
      <c r="G56" s="260">
        <v>0</v>
      </c>
      <c r="H56" s="260">
        <v>0</v>
      </c>
      <c r="I56" s="260">
        <v>0</v>
      </c>
      <c r="J56" s="259">
        <v>0</v>
      </c>
      <c r="K56" s="259">
        <v>0</v>
      </c>
      <c r="L56" s="259">
        <v>0</v>
      </c>
      <c r="M56" s="259">
        <v>0</v>
      </c>
      <c r="N56" s="259">
        <v>0</v>
      </c>
      <c r="O56" s="350">
        <v>0</v>
      </c>
      <c r="P56" s="330"/>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c r="DY56" s="266"/>
      <c r="DZ56" s="266"/>
      <c r="EA56" s="266"/>
      <c r="EB56" s="266"/>
      <c r="EC56" s="266"/>
      <c r="ED56" s="266"/>
      <c r="EE56" s="266"/>
      <c r="EF56" s="266"/>
      <c r="EG56" s="266"/>
      <c r="EH56" s="266"/>
      <c r="EI56" s="266"/>
      <c r="EJ56" s="266"/>
      <c r="EK56" s="266"/>
      <c r="EL56" s="266"/>
      <c r="EM56" s="266"/>
      <c r="EN56" s="266"/>
      <c r="EO56" s="266"/>
      <c r="EP56" s="266"/>
      <c r="EQ56" s="266"/>
      <c r="ER56" s="266"/>
      <c r="ES56" s="266"/>
      <c r="ET56" s="266"/>
      <c r="EU56" s="266"/>
      <c r="EV56" s="266"/>
      <c r="EW56" s="266"/>
      <c r="EX56" s="266"/>
      <c r="EY56" s="266"/>
      <c r="EZ56" s="266"/>
      <c r="FA56" s="266"/>
      <c r="FB56" s="266"/>
      <c r="FC56" s="266"/>
      <c r="FD56" s="266"/>
      <c r="FE56" s="266"/>
      <c r="FF56" s="266"/>
      <c r="FG56" s="266"/>
      <c r="FH56" s="266"/>
      <c r="FI56" s="266"/>
      <c r="FJ56" s="266"/>
      <c r="FK56" s="266"/>
      <c r="FL56" s="266"/>
      <c r="FM56" s="266"/>
      <c r="FN56" s="266"/>
      <c r="FO56" s="266"/>
      <c r="FP56" s="266"/>
      <c r="FQ56" s="266"/>
      <c r="FR56" s="266"/>
      <c r="FS56" s="266"/>
      <c r="FT56" s="266"/>
      <c r="FU56" s="266"/>
      <c r="FV56" s="266"/>
      <c r="FW56" s="266"/>
      <c r="FX56" s="266"/>
      <c r="FY56" s="266"/>
      <c r="FZ56" s="266"/>
      <c r="GA56" s="266"/>
      <c r="GB56" s="266"/>
      <c r="GC56" s="266"/>
      <c r="GD56" s="266"/>
      <c r="GE56" s="266"/>
      <c r="GF56" s="266"/>
      <c r="GG56" s="266"/>
      <c r="GH56" s="266"/>
      <c r="GI56" s="266"/>
      <c r="GJ56" s="266"/>
      <c r="GK56" s="266"/>
      <c r="GL56" s="266"/>
      <c r="GM56" s="266"/>
      <c r="GN56" s="266"/>
      <c r="GO56" s="266"/>
      <c r="GP56" s="266"/>
      <c r="GQ56" s="266"/>
      <c r="GR56" s="266"/>
      <c r="GS56" s="266"/>
      <c r="GT56" s="266"/>
      <c r="GU56" s="266"/>
      <c r="GV56" s="266"/>
      <c r="GW56" s="266"/>
      <c r="GX56" s="266"/>
      <c r="GY56" s="266"/>
      <c r="GZ56" s="266"/>
      <c r="HA56" s="266"/>
      <c r="HB56" s="266"/>
      <c r="HC56" s="266"/>
      <c r="HD56" s="266"/>
      <c r="HE56" s="266"/>
      <c r="HF56" s="266"/>
      <c r="HG56" s="266"/>
      <c r="HH56" s="266"/>
      <c r="HI56" s="266"/>
      <c r="HJ56" s="266"/>
      <c r="HK56" s="266"/>
      <c r="HL56" s="266"/>
      <c r="HM56" s="266"/>
      <c r="HN56" s="266"/>
      <c r="HO56" s="266"/>
      <c r="HP56" s="266"/>
      <c r="HQ56" s="266"/>
      <c r="HR56" s="266"/>
      <c r="HS56" s="266"/>
      <c r="HT56" s="266"/>
      <c r="HU56" s="266"/>
      <c r="HV56" s="266"/>
      <c r="HW56" s="266"/>
      <c r="HX56" s="266"/>
      <c r="HY56" s="266"/>
      <c r="HZ56" s="266"/>
      <c r="IA56" s="266"/>
      <c r="IB56" s="266"/>
      <c r="IC56" s="266"/>
      <c r="ID56" s="266"/>
      <c r="IE56" s="266"/>
      <c r="IF56" s="266"/>
      <c r="IG56" s="266"/>
      <c r="IH56" s="266"/>
      <c r="II56" s="266"/>
      <c r="IJ56" s="266"/>
      <c r="IK56" s="266"/>
      <c r="IL56" s="266"/>
      <c r="IM56" s="266"/>
      <c r="IN56" s="266"/>
      <c r="IO56" s="266"/>
      <c r="IP56" s="266"/>
      <c r="IQ56" s="266"/>
      <c r="IR56" s="266"/>
      <c r="IS56" s="266"/>
      <c r="IT56" s="266"/>
      <c r="IU56" s="266"/>
      <c r="IV56" s="266"/>
    </row>
    <row r="57" spans="1:256" s="254" customFormat="1" ht="25.5" customHeight="1">
      <c r="A57" s="344">
        <v>4</v>
      </c>
      <c r="B57" s="279" t="s">
        <v>177</v>
      </c>
      <c r="C57" s="270">
        <f t="shared" si="1"/>
        <v>0</v>
      </c>
      <c r="D57" s="233">
        <f>D58+D78+D79+D159+D166</f>
        <v>0</v>
      </c>
      <c r="E57" s="271">
        <f t="shared" ref="E57:O57" si="19">E58+E78+E79+E159+E166</f>
        <v>0</v>
      </c>
      <c r="F57" s="271">
        <f t="shared" si="19"/>
        <v>0</v>
      </c>
      <c r="G57" s="271">
        <f t="shared" si="19"/>
        <v>0</v>
      </c>
      <c r="H57" s="271">
        <f t="shared" si="19"/>
        <v>0</v>
      </c>
      <c r="I57" s="271">
        <f t="shared" si="19"/>
        <v>0</v>
      </c>
      <c r="J57" s="271">
        <f t="shared" si="19"/>
        <v>0</v>
      </c>
      <c r="K57" s="271">
        <f t="shared" si="19"/>
        <v>0</v>
      </c>
      <c r="L57" s="271">
        <f t="shared" si="19"/>
        <v>0</v>
      </c>
      <c r="M57" s="271">
        <f t="shared" si="19"/>
        <v>0</v>
      </c>
      <c r="N57" s="271">
        <f t="shared" si="19"/>
        <v>0</v>
      </c>
      <c r="O57" s="356">
        <f t="shared" si="19"/>
        <v>0</v>
      </c>
      <c r="P57" s="332"/>
      <c r="Q57" s="277"/>
      <c r="R57" s="278"/>
      <c r="S57" s="272"/>
      <c r="T57" s="272"/>
      <c r="U57" s="272"/>
      <c r="V57" s="272"/>
      <c r="W57" s="272"/>
      <c r="X57" s="272"/>
      <c r="Y57" s="272"/>
      <c r="Z57" s="272"/>
      <c r="AA57" s="272"/>
      <c r="AB57" s="272"/>
      <c r="AC57" s="272"/>
      <c r="AD57" s="276"/>
      <c r="AE57" s="277"/>
      <c r="AF57" s="278"/>
      <c r="AG57" s="272"/>
      <c r="AH57" s="272"/>
      <c r="AI57" s="272"/>
      <c r="AJ57" s="272"/>
      <c r="AK57" s="272"/>
      <c r="AL57" s="272"/>
      <c r="AM57" s="272"/>
      <c r="AN57" s="272"/>
      <c r="AO57" s="272"/>
      <c r="AP57" s="272"/>
      <c r="AQ57" s="272"/>
      <c r="AR57" s="276"/>
      <c r="AS57" s="277"/>
      <c r="AT57" s="278"/>
      <c r="AU57" s="272"/>
      <c r="AV57" s="272"/>
      <c r="AW57" s="272"/>
      <c r="AX57" s="272"/>
      <c r="AY57" s="272"/>
      <c r="AZ57" s="272"/>
      <c r="BA57" s="272"/>
      <c r="BB57" s="272"/>
      <c r="BC57" s="272"/>
      <c r="BD57" s="272"/>
      <c r="BE57" s="272"/>
      <c r="BF57" s="276"/>
      <c r="BG57" s="277"/>
      <c r="BH57" s="278"/>
      <c r="BI57" s="272"/>
      <c r="BJ57" s="272"/>
      <c r="BK57" s="272"/>
      <c r="BL57" s="272"/>
      <c r="BM57" s="272"/>
      <c r="BN57" s="272"/>
      <c r="BO57" s="272"/>
      <c r="BP57" s="272"/>
      <c r="BQ57" s="272"/>
      <c r="BR57" s="272"/>
      <c r="BS57" s="272"/>
      <c r="BT57" s="276"/>
      <c r="BU57" s="277"/>
      <c r="BV57" s="278"/>
      <c r="BW57" s="272"/>
      <c r="BX57" s="272"/>
      <c r="BY57" s="272"/>
      <c r="BZ57" s="272"/>
      <c r="CA57" s="272"/>
      <c r="CB57" s="272"/>
      <c r="CC57" s="272"/>
      <c r="CD57" s="272"/>
      <c r="CE57" s="272"/>
      <c r="CF57" s="272"/>
      <c r="CG57" s="272"/>
      <c r="CH57" s="276"/>
      <c r="CI57" s="277"/>
      <c r="CJ57" s="278"/>
      <c r="CK57" s="272"/>
      <c r="CL57" s="272"/>
      <c r="CM57" s="272"/>
      <c r="CN57" s="272"/>
      <c r="CO57" s="272"/>
      <c r="CP57" s="272"/>
      <c r="CQ57" s="272"/>
      <c r="CR57" s="272"/>
      <c r="CS57" s="272"/>
      <c r="CT57" s="272"/>
      <c r="CU57" s="272"/>
      <c r="CV57" s="276"/>
      <c r="CW57" s="277"/>
      <c r="CX57" s="278"/>
      <c r="CY57" s="272"/>
      <c r="CZ57" s="272"/>
      <c r="DA57" s="272"/>
      <c r="DB57" s="272"/>
      <c r="DC57" s="272"/>
      <c r="DD57" s="272"/>
      <c r="DE57" s="272"/>
      <c r="DF57" s="272"/>
      <c r="DG57" s="272"/>
      <c r="DH57" s="272"/>
      <c r="DI57" s="272"/>
      <c r="DJ57" s="276"/>
      <c r="DK57" s="277"/>
      <c r="DL57" s="278"/>
      <c r="DM57" s="272"/>
      <c r="DN57" s="272"/>
      <c r="DO57" s="272"/>
      <c r="DP57" s="272"/>
      <c r="DQ57" s="272"/>
      <c r="DR57" s="272"/>
      <c r="DS57" s="272"/>
      <c r="DT57" s="272"/>
      <c r="DU57" s="272"/>
      <c r="DV57" s="272"/>
      <c r="DW57" s="272"/>
      <c r="DX57" s="276"/>
      <c r="DY57" s="277"/>
      <c r="DZ57" s="278"/>
      <c r="EA57" s="272"/>
      <c r="EB57" s="272"/>
      <c r="EC57" s="272"/>
      <c r="ED57" s="272"/>
      <c r="EE57" s="272"/>
      <c r="EF57" s="272"/>
      <c r="EG57" s="272"/>
      <c r="EH57" s="272"/>
      <c r="EI57" s="272"/>
      <c r="EJ57" s="272"/>
      <c r="EK57" s="272"/>
      <c r="EL57" s="276"/>
      <c r="EM57" s="277"/>
      <c r="EN57" s="278"/>
      <c r="EO57" s="272"/>
      <c r="EP57" s="272"/>
      <c r="EQ57" s="272"/>
      <c r="ER57" s="272"/>
      <c r="ES57" s="272"/>
      <c r="ET57" s="272"/>
      <c r="EU57" s="272"/>
      <c r="EV57" s="272"/>
      <c r="EW57" s="272"/>
      <c r="EX57" s="272"/>
      <c r="EY57" s="272"/>
      <c r="EZ57" s="276"/>
      <c r="FA57" s="277"/>
      <c r="FB57" s="278"/>
      <c r="FC57" s="272"/>
      <c r="FD57" s="272"/>
      <c r="FE57" s="272"/>
      <c r="FF57" s="272"/>
      <c r="FG57" s="272"/>
      <c r="FH57" s="272"/>
      <c r="FI57" s="272"/>
      <c r="FJ57" s="272"/>
      <c r="FK57" s="272"/>
      <c r="FL57" s="272"/>
      <c r="FM57" s="272"/>
      <c r="FN57" s="276"/>
      <c r="FO57" s="277"/>
      <c r="FP57" s="278"/>
      <c r="FQ57" s="272"/>
      <c r="FR57" s="272"/>
      <c r="FS57" s="272"/>
      <c r="FT57" s="272"/>
      <c r="FU57" s="272"/>
      <c r="FV57" s="272"/>
      <c r="FW57" s="272"/>
      <c r="FX57" s="272"/>
      <c r="FY57" s="272"/>
      <c r="FZ57" s="272"/>
      <c r="GA57" s="272"/>
      <c r="GB57" s="276"/>
      <c r="GC57" s="277"/>
      <c r="GD57" s="278"/>
      <c r="GE57" s="272"/>
      <c r="GF57" s="272"/>
      <c r="GG57" s="272"/>
      <c r="GH57" s="272"/>
      <c r="GI57" s="272"/>
      <c r="GJ57" s="272"/>
      <c r="GK57" s="272"/>
      <c r="GL57" s="272"/>
      <c r="GM57" s="272"/>
      <c r="GN57" s="272"/>
      <c r="GO57" s="272"/>
      <c r="GP57" s="276"/>
      <c r="GQ57" s="277"/>
      <c r="GR57" s="278"/>
      <c r="GS57" s="272"/>
      <c r="GT57" s="272"/>
      <c r="GU57" s="272"/>
      <c r="GV57" s="272"/>
      <c r="GW57" s="272"/>
      <c r="GX57" s="272"/>
      <c r="GY57" s="272"/>
      <c r="GZ57" s="272"/>
      <c r="HA57" s="272"/>
      <c r="HB57" s="272"/>
      <c r="HC57" s="272"/>
      <c r="HD57" s="276"/>
      <c r="HE57" s="277"/>
      <c r="HF57" s="278"/>
      <c r="HG57" s="272"/>
      <c r="HH57" s="272"/>
      <c r="HI57" s="272"/>
      <c r="HJ57" s="272"/>
      <c r="HK57" s="272"/>
      <c r="HL57" s="272"/>
      <c r="HM57" s="272"/>
      <c r="HN57" s="272"/>
      <c r="HO57" s="272"/>
      <c r="HP57" s="272"/>
      <c r="HQ57" s="272"/>
      <c r="HR57" s="276"/>
      <c r="HS57" s="277"/>
      <c r="HT57" s="278"/>
      <c r="HU57" s="272"/>
      <c r="HV57" s="272"/>
      <c r="HW57" s="272"/>
      <c r="HX57" s="272"/>
      <c r="HY57" s="272"/>
      <c r="HZ57" s="272"/>
      <c r="IA57" s="272"/>
      <c r="IB57" s="272"/>
      <c r="IC57" s="272"/>
      <c r="ID57" s="272"/>
      <c r="IE57" s="272"/>
      <c r="IF57" s="276"/>
      <c r="IG57" s="277"/>
      <c r="IH57" s="278"/>
      <c r="II57" s="272"/>
      <c r="IJ57" s="272"/>
      <c r="IK57" s="272"/>
      <c r="IL57" s="272"/>
      <c r="IM57" s="272"/>
      <c r="IN57" s="272"/>
      <c r="IO57" s="272"/>
      <c r="IP57" s="272"/>
      <c r="IQ57" s="272"/>
      <c r="IR57" s="272"/>
      <c r="IS57" s="272"/>
      <c r="IT57" s="276"/>
      <c r="IU57" s="277"/>
      <c r="IV57" s="278"/>
    </row>
    <row r="58" spans="1:256" s="281" customFormat="1" ht="47.25" customHeight="1">
      <c r="A58" s="432">
        <v>4.0999999999999996</v>
      </c>
      <c r="B58" s="280" t="s">
        <v>178</v>
      </c>
      <c r="C58" s="236">
        <f t="shared" si="1"/>
        <v>0</v>
      </c>
      <c r="D58" s="241">
        <f>D59+D65+D67+D72</f>
        <v>0</v>
      </c>
      <c r="E58" s="241">
        <f t="shared" ref="E58:O58" si="20">E59+E65+E67+E72</f>
        <v>0</v>
      </c>
      <c r="F58" s="241">
        <f t="shared" si="20"/>
        <v>0</v>
      </c>
      <c r="G58" s="241">
        <f t="shared" si="20"/>
        <v>0</v>
      </c>
      <c r="H58" s="241">
        <f t="shared" si="20"/>
        <v>0</v>
      </c>
      <c r="I58" s="241">
        <f t="shared" si="20"/>
        <v>0</v>
      </c>
      <c r="J58" s="241">
        <f t="shared" si="20"/>
        <v>0</v>
      </c>
      <c r="K58" s="241">
        <f t="shared" si="20"/>
        <v>0</v>
      </c>
      <c r="L58" s="241">
        <f t="shared" si="20"/>
        <v>0</v>
      </c>
      <c r="M58" s="241">
        <f t="shared" si="20"/>
        <v>0</v>
      </c>
      <c r="N58" s="241">
        <f t="shared" si="20"/>
        <v>0</v>
      </c>
      <c r="O58" s="355">
        <f t="shared" si="20"/>
        <v>0</v>
      </c>
      <c r="P58" s="33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c r="EE58" s="273"/>
      <c r="EF58" s="273"/>
      <c r="EG58" s="273"/>
      <c r="EH58" s="273"/>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3"/>
      <c r="HP58" s="273"/>
      <c r="HQ58" s="273"/>
      <c r="HR58" s="273"/>
      <c r="HS58" s="273"/>
      <c r="HT58" s="273"/>
      <c r="HU58" s="273"/>
      <c r="HV58" s="273"/>
      <c r="HW58" s="273"/>
      <c r="HX58" s="273"/>
      <c r="HY58" s="273"/>
      <c r="HZ58" s="273"/>
      <c r="IA58" s="273"/>
      <c r="IB58" s="273"/>
      <c r="IC58" s="273"/>
      <c r="ID58" s="273"/>
      <c r="IE58" s="273"/>
      <c r="IF58" s="273"/>
      <c r="IG58" s="273"/>
      <c r="IH58" s="273"/>
      <c r="II58" s="273"/>
      <c r="IJ58" s="273"/>
      <c r="IK58" s="273"/>
      <c r="IL58" s="273"/>
      <c r="IM58" s="273"/>
      <c r="IN58" s="273"/>
      <c r="IO58" s="273"/>
      <c r="IP58" s="273"/>
      <c r="IQ58" s="273"/>
      <c r="IR58" s="273"/>
      <c r="IS58" s="273"/>
      <c r="IT58" s="273"/>
      <c r="IU58" s="273"/>
      <c r="IV58" s="273"/>
    </row>
    <row r="59" spans="1:256" s="281" customFormat="1" ht="25.5" customHeight="1">
      <c r="A59" s="433" t="s">
        <v>1413</v>
      </c>
      <c r="B59" s="268" t="s">
        <v>179</v>
      </c>
      <c r="C59" s="238">
        <f t="shared" si="1"/>
        <v>0</v>
      </c>
      <c r="D59" s="258">
        <f>SUM(D60:D64)</f>
        <v>0</v>
      </c>
      <c r="E59" s="258">
        <f t="shared" ref="E59:O59" si="21">SUM(E60:E64)</f>
        <v>0</v>
      </c>
      <c r="F59" s="258">
        <f t="shared" si="21"/>
        <v>0</v>
      </c>
      <c r="G59" s="258">
        <f t="shared" si="21"/>
        <v>0</v>
      </c>
      <c r="H59" s="258">
        <f t="shared" si="21"/>
        <v>0</v>
      </c>
      <c r="I59" s="258">
        <f t="shared" si="21"/>
        <v>0</v>
      </c>
      <c r="J59" s="258">
        <f t="shared" si="21"/>
        <v>0</v>
      </c>
      <c r="K59" s="258">
        <f t="shared" si="21"/>
        <v>0</v>
      </c>
      <c r="L59" s="258">
        <f t="shared" si="21"/>
        <v>0</v>
      </c>
      <c r="M59" s="258">
        <f t="shared" si="21"/>
        <v>0</v>
      </c>
      <c r="N59" s="258">
        <f t="shared" si="21"/>
        <v>0</v>
      </c>
      <c r="O59" s="354">
        <f t="shared" si="21"/>
        <v>0</v>
      </c>
      <c r="P59" s="33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3"/>
      <c r="HP59" s="273"/>
      <c r="HQ59" s="273"/>
      <c r="HR59" s="273"/>
      <c r="HS59" s="273"/>
      <c r="HT59" s="273"/>
      <c r="HU59" s="273"/>
      <c r="HV59" s="273"/>
      <c r="HW59" s="273"/>
      <c r="HX59" s="273"/>
      <c r="HY59" s="273"/>
      <c r="HZ59" s="273"/>
      <c r="IA59" s="273"/>
      <c r="IB59" s="273"/>
      <c r="IC59" s="273"/>
      <c r="ID59" s="273"/>
      <c r="IE59" s="273"/>
      <c r="IF59" s="273"/>
      <c r="IG59" s="273"/>
      <c r="IH59" s="273"/>
      <c r="II59" s="273"/>
      <c r="IJ59" s="273"/>
      <c r="IK59" s="273"/>
      <c r="IL59" s="273"/>
      <c r="IM59" s="273"/>
      <c r="IN59" s="273"/>
      <c r="IO59" s="273"/>
      <c r="IP59" s="273"/>
      <c r="IQ59" s="273"/>
      <c r="IR59" s="273"/>
      <c r="IS59" s="273"/>
      <c r="IT59" s="273"/>
      <c r="IU59" s="273"/>
      <c r="IV59" s="273"/>
    </row>
    <row r="60" spans="1:256" s="259" customFormat="1" ht="25.5" customHeight="1">
      <c r="A60" s="348" t="s">
        <v>1414</v>
      </c>
      <c r="B60" s="240" t="s">
        <v>180</v>
      </c>
      <c r="C60" s="267">
        <f t="shared" si="1"/>
        <v>0</v>
      </c>
      <c r="D60" s="260">
        <v>0</v>
      </c>
      <c r="E60" s="260">
        <v>0</v>
      </c>
      <c r="F60" s="260">
        <v>0</v>
      </c>
      <c r="G60" s="260">
        <v>0</v>
      </c>
      <c r="H60" s="260">
        <v>0</v>
      </c>
      <c r="I60" s="260">
        <v>0</v>
      </c>
      <c r="J60" s="260">
        <v>0</v>
      </c>
      <c r="K60" s="260">
        <v>0</v>
      </c>
      <c r="L60" s="260">
        <v>0</v>
      </c>
      <c r="M60" s="260">
        <v>0</v>
      </c>
      <c r="N60" s="260">
        <v>0</v>
      </c>
      <c r="O60" s="351">
        <v>0</v>
      </c>
      <c r="P60" s="330"/>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c r="DM60" s="266"/>
      <c r="DN60" s="266"/>
      <c r="DO60" s="266"/>
      <c r="DP60" s="266"/>
      <c r="DQ60" s="266"/>
      <c r="DR60" s="266"/>
      <c r="DS60" s="266"/>
      <c r="DT60" s="266"/>
      <c r="DU60" s="266"/>
      <c r="DV60" s="266"/>
      <c r="DW60" s="266"/>
      <c r="DX60" s="266"/>
      <c r="DY60" s="266"/>
      <c r="DZ60" s="266"/>
      <c r="EA60" s="266"/>
      <c r="EB60" s="266"/>
      <c r="EC60" s="266"/>
      <c r="ED60" s="266"/>
      <c r="EE60" s="266"/>
      <c r="EF60" s="266"/>
      <c r="EG60" s="266"/>
      <c r="EH60" s="266"/>
      <c r="EI60" s="266"/>
      <c r="EJ60" s="266"/>
      <c r="EK60" s="266"/>
      <c r="EL60" s="266"/>
      <c r="EM60" s="266"/>
      <c r="EN60" s="266"/>
      <c r="EO60" s="266"/>
      <c r="EP60" s="266"/>
      <c r="EQ60" s="266"/>
      <c r="ER60" s="266"/>
      <c r="ES60" s="266"/>
      <c r="ET60" s="266"/>
      <c r="EU60" s="266"/>
      <c r="EV60" s="266"/>
      <c r="EW60" s="266"/>
      <c r="EX60" s="266"/>
      <c r="EY60" s="266"/>
      <c r="EZ60" s="266"/>
      <c r="FA60" s="266"/>
      <c r="FB60" s="266"/>
      <c r="FC60" s="266"/>
      <c r="FD60" s="266"/>
      <c r="FE60" s="266"/>
      <c r="FF60" s="266"/>
      <c r="FG60" s="266"/>
      <c r="FH60" s="266"/>
      <c r="FI60" s="266"/>
      <c r="FJ60" s="266"/>
      <c r="FK60" s="266"/>
      <c r="FL60" s="266"/>
      <c r="FM60" s="266"/>
      <c r="FN60" s="266"/>
      <c r="FO60" s="266"/>
      <c r="FP60" s="266"/>
      <c r="FQ60" s="266"/>
      <c r="FR60" s="266"/>
      <c r="FS60" s="266"/>
      <c r="FT60" s="266"/>
      <c r="FU60" s="266"/>
      <c r="FV60" s="266"/>
      <c r="FW60" s="266"/>
      <c r="FX60" s="266"/>
      <c r="FY60" s="266"/>
      <c r="FZ60" s="266"/>
      <c r="GA60" s="266"/>
      <c r="GB60" s="266"/>
      <c r="GC60" s="266"/>
      <c r="GD60" s="266"/>
      <c r="GE60" s="266"/>
      <c r="GF60" s="266"/>
      <c r="GG60" s="266"/>
      <c r="GH60" s="266"/>
      <c r="GI60" s="266"/>
      <c r="GJ60" s="266"/>
      <c r="GK60" s="266"/>
      <c r="GL60" s="266"/>
      <c r="GM60" s="266"/>
      <c r="GN60" s="266"/>
      <c r="GO60" s="266"/>
      <c r="GP60" s="266"/>
      <c r="GQ60" s="266"/>
      <c r="GR60" s="266"/>
      <c r="GS60" s="266"/>
      <c r="GT60" s="266"/>
      <c r="GU60" s="266"/>
      <c r="GV60" s="266"/>
      <c r="GW60" s="266"/>
      <c r="GX60" s="266"/>
      <c r="GY60" s="266"/>
      <c r="GZ60" s="266"/>
      <c r="HA60" s="266"/>
      <c r="HB60" s="266"/>
      <c r="HC60" s="266"/>
      <c r="HD60" s="266"/>
      <c r="HE60" s="266"/>
      <c r="HF60" s="266"/>
      <c r="HG60" s="266"/>
      <c r="HH60" s="266"/>
      <c r="HI60" s="266"/>
      <c r="HJ60" s="266"/>
      <c r="HK60" s="266"/>
      <c r="HL60" s="266"/>
      <c r="HM60" s="266"/>
      <c r="HN60" s="266"/>
      <c r="HO60" s="266"/>
      <c r="HP60" s="266"/>
      <c r="HQ60" s="266"/>
      <c r="HR60" s="266"/>
      <c r="HS60" s="266"/>
      <c r="HT60" s="266"/>
      <c r="HU60" s="266"/>
      <c r="HV60" s="266"/>
      <c r="HW60" s="266"/>
      <c r="HX60" s="266"/>
      <c r="HY60" s="266"/>
      <c r="HZ60" s="266"/>
      <c r="IA60" s="266"/>
      <c r="IB60" s="266"/>
      <c r="IC60" s="266"/>
      <c r="ID60" s="266"/>
      <c r="IE60" s="266"/>
      <c r="IF60" s="266"/>
      <c r="IG60" s="266"/>
      <c r="IH60" s="266"/>
      <c r="II60" s="266"/>
      <c r="IJ60" s="266"/>
      <c r="IK60" s="266"/>
      <c r="IL60" s="266"/>
      <c r="IM60" s="266"/>
      <c r="IN60" s="266"/>
      <c r="IO60" s="266"/>
      <c r="IP60" s="266"/>
      <c r="IQ60" s="266"/>
      <c r="IR60" s="266"/>
      <c r="IS60" s="266"/>
      <c r="IT60" s="266"/>
      <c r="IU60" s="266"/>
      <c r="IV60" s="266"/>
    </row>
    <row r="61" spans="1:256" s="259" customFormat="1" ht="25.5" customHeight="1">
      <c r="A61" s="348" t="s">
        <v>1415</v>
      </c>
      <c r="B61" s="240" t="s">
        <v>181</v>
      </c>
      <c r="C61" s="267">
        <f t="shared" si="1"/>
        <v>0</v>
      </c>
      <c r="D61" s="260">
        <v>0</v>
      </c>
      <c r="E61" s="260">
        <v>0</v>
      </c>
      <c r="F61" s="260">
        <v>0</v>
      </c>
      <c r="G61" s="260">
        <v>0</v>
      </c>
      <c r="H61" s="260">
        <v>0</v>
      </c>
      <c r="I61" s="260">
        <v>0</v>
      </c>
      <c r="J61" s="260">
        <v>0</v>
      </c>
      <c r="K61" s="260">
        <v>0</v>
      </c>
      <c r="L61" s="260">
        <v>0</v>
      </c>
      <c r="M61" s="260">
        <v>0</v>
      </c>
      <c r="N61" s="260">
        <v>0</v>
      </c>
      <c r="O61" s="351">
        <v>0</v>
      </c>
      <c r="P61" s="330"/>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c r="DM61" s="266"/>
      <c r="DN61" s="266"/>
      <c r="DO61" s="266"/>
      <c r="DP61" s="266"/>
      <c r="DQ61" s="266"/>
      <c r="DR61" s="266"/>
      <c r="DS61" s="266"/>
      <c r="DT61" s="266"/>
      <c r="DU61" s="266"/>
      <c r="DV61" s="266"/>
      <c r="DW61" s="266"/>
      <c r="DX61" s="266"/>
      <c r="DY61" s="266"/>
      <c r="DZ61" s="266"/>
      <c r="EA61" s="266"/>
      <c r="EB61" s="266"/>
      <c r="EC61" s="266"/>
      <c r="ED61" s="266"/>
      <c r="EE61" s="266"/>
      <c r="EF61" s="266"/>
      <c r="EG61" s="266"/>
      <c r="EH61" s="266"/>
      <c r="EI61" s="266"/>
      <c r="EJ61" s="266"/>
      <c r="EK61" s="266"/>
      <c r="EL61" s="266"/>
      <c r="EM61" s="266"/>
      <c r="EN61" s="266"/>
      <c r="EO61" s="266"/>
      <c r="EP61" s="266"/>
      <c r="EQ61" s="266"/>
      <c r="ER61" s="266"/>
      <c r="ES61" s="266"/>
      <c r="ET61" s="266"/>
      <c r="EU61" s="266"/>
      <c r="EV61" s="266"/>
      <c r="EW61" s="266"/>
      <c r="EX61" s="266"/>
      <c r="EY61" s="266"/>
      <c r="EZ61" s="266"/>
      <c r="FA61" s="266"/>
      <c r="FB61" s="266"/>
      <c r="FC61" s="266"/>
      <c r="FD61" s="266"/>
      <c r="FE61" s="266"/>
      <c r="FF61" s="266"/>
      <c r="FG61" s="266"/>
      <c r="FH61" s="266"/>
      <c r="FI61" s="266"/>
      <c r="FJ61" s="266"/>
      <c r="FK61" s="266"/>
      <c r="FL61" s="266"/>
      <c r="FM61" s="266"/>
      <c r="FN61" s="266"/>
      <c r="FO61" s="266"/>
      <c r="FP61" s="266"/>
      <c r="FQ61" s="266"/>
      <c r="FR61" s="266"/>
      <c r="FS61" s="266"/>
      <c r="FT61" s="266"/>
      <c r="FU61" s="266"/>
      <c r="FV61" s="266"/>
      <c r="FW61" s="266"/>
      <c r="FX61" s="266"/>
      <c r="FY61" s="266"/>
      <c r="FZ61" s="266"/>
      <c r="GA61" s="266"/>
      <c r="GB61" s="266"/>
      <c r="GC61" s="266"/>
      <c r="GD61" s="266"/>
      <c r="GE61" s="266"/>
      <c r="GF61" s="266"/>
      <c r="GG61" s="266"/>
      <c r="GH61" s="266"/>
      <c r="GI61" s="266"/>
      <c r="GJ61" s="266"/>
      <c r="GK61" s="266"/>
      <c r="GL61" s="266"/>
      <c r="GM61" s="266"/>
      <c r="GN61" s="266"/>
      <c r="GO61" s="266"/>
      <c r="GP61" s="266"/>
      <c r="GQ61" s="266"/>
      <c r="GR61" s="266"/>
      <c r="GS61" s="266"/>
      <c r="GT61" s="266"/>
      <c r="GU61" s="266"/>
      <c r="GV61" s="266"/>
      <c r="GW61" s="266"/>
      <c r="GX61" s="266"/>
      <c r="GY61" s="266"/>
      <c r="GZ61" s="266"/>
      <c r="HA61" s="266"/>
      <c r="HB61" s="266"/>
      <c r="HC61" s="266"/>
      <c r="HD61" s="266"/>
      <c r="HE61" s="266"/>
      <c r="HF61" s="266"/>
      <c r="HG61" s="266"/>
      <c r="HH61" s="266"/>
      <c r="HI61" s="266"/>
      <c r="HJ61" s="266"/>
      <c r="HK61" s="266"/>
      <c r="HL61" s="266"/>
      <c r="HM61" s="266"/>
      <c r="HN61" s="266"/>
      <c r="HO61" s="266"/>
      <c r="HP61" s="266"/>
      <c r="HQ61" s="266"/>
      <c r="HR61" s="266"/>
      <c r="HS61" s="266"/>
      <c r="HT61" s="266"/>
      <c r="HU61" s="266"/>
      <c r="HV61" s="266"/>
      <c r="HW61" s="266"/>
      <c r="HX61" s="266"/>
      <c r="HY61" s="266"/>
      <c r="HZ61" s="266"/>
      <c r="IA61" s="266"/>
      <c r="IB61" s="266"/>
      <c r="IC61" s="266"/>
      <c r="ID61" s="266"/>
      <c r="IE61" s="266"/>
      <c r="IF61" s="266"/>
      <c r="IG61" s="266"/>
      <c r="IH61" s="266"/>
      <c r="II61" s="266"/>
      <c r="IJ61" s="266"/>
      <c r="IK61" s="266"/>
      <c r="IL61" s="266"/>
      <c r="IM61" s="266"/>
      <c r="IN61" s="266"/>
      <c r="IO61" s="266"/>
      <c r="IP61" s="266"/>
      <c r="IQ61" s="266"/>
      <c r="IR61" s="266"/>
      <c r="IS61" s="266"/>
      <c r="IT61" s="266"/>
      <c r="IU61" s="266"/>
      <c r="IV61" s="266"/>
    </row>
    <row r="62" spans="1:256" s="259" customFormat="1" ht="25.5" customHeight="1">
      <c r="A62" s="348" t="s">
        <v>1416</v>
      </c>
      <c r="B62" s="240" t="s">
        <v>182</v>
      </c>
      <c r="C62" s="267">
        <f t="shared" si="1"/>
        <v>0</v>
      </c>
      <c r="D62" s="260">
        <v>0</v>
      </c>
      <c r="E62" s="260">
        <v>0</v>
      </c>
      <c r="F62" s="260">
        <v>0</v>
      </c>
      <c r="G62" s="260">
        <v>0</v>
      </c>
      <c r="H62" s="260">
        <v>0</v>
      </c>
      <c r="I62" s="260">
        <v>0</v>
      </c>
      <c r="J62" s="260">
        <v>0</v>
      </c>
      <c r="K62" s="260">
        <v>0</v>
      </c>
      <c r="L62" s="260">
        <v>0</v>
      </c>
      <c r="M62" s="260">
        <v>0</v>
      </c>
      <c r="N62" s="260">
        <v>0</v>
      </c>
      <c r="O62" s="351">
        <v>0</v>
      </c>
      <c r="P62" s="330"/>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c r="DM62" s="266"/>
      <c r="DN62" s="266"/>
      <c r="DO62" s="266"/>
      <c r="DP62" s="266"/>
      <c r="DQ62" s="266"/>
      <c r="DR62" s="266"/>
      <c r="DS62" s="266"/>
      <c r="DT62" s="266"/>
      <c r="DU62" s="266"/>
      <c r="DV62" s="266"/>
      <c r="DW62" s="266"/>
      <c r="DX62" s="266"/>
      <c r="DY62" s="266"/>
      <c r="DZ62" s="266"/>
      <c r="EA62" s="266"/>
      <c r="EB62" s="266"/>
      <c r="EC62" s="266"/>
      <c r="ED62" s="266"/>
      <c r="EE62" s="266"/>
      <c r="EF62" s="266"/>
      <c r="EG62" s="266"/>
      <c r="EH62" s="266"/>
      <c r="EI62" s="266"/>
      <c r="EJ62" s="266"/>
      <c r="EK62" s="266"/>
      <c r="EL62" s="266"/>
      <c r="EM62" s="266"/>
      <c r="EN62" s="266"/>
      <c r="EO62" s="266"/>
      <c r="EP62" s="266"/>
      <c r="EQ62" s="266"/>
      <c r="ER62" s="266"/>
      <c r="ES62" s="266"/>
      <c r="ET62" s="266"/>
      <c r="EU62" s="266"/>
      <c r="EV62" s="266"/>
      <c r="EW62" s="266"/>
      <c r="EX62" s="266"/>
      <c r="EY62" s="266"/>
      <c r="EZ62" s="266"/>
      <c r="FA62" s="266"/>
      <c r="FB62" s="266"/>
      <c r="FC62" s="266"/>
      <c r="FD62" s="266"/>
      <c r="FE62" s="266"/>
      <c r="FF62" s="266"/>
      <c r="FG62" s="266"/>
      <c r="FH62" s="266"/>
      <c r="FI62" s="266"/>
      <c r="FJ62" s="266"/>
      <c r="FK62" s="266"/>
      <c r="FL62" s="266"/>
      <c r="FM62" s="266"/>
      <c r="FN62" s="266"/>
      <c r="FO62" s="266"/>
      <c r="FP62" s="266"/>
      <c r="FQ62" s="266"/>
      <c r="FR62" s="266"/>
      <c r="FS62" s="266"/>
      <c r="FT62" s="266"/>
      <c r="FU62" s="266"/>
      <c r="FV62" s="266"/>
      <c r="FW62" s="266"/>
      <c r="FX62" s="266"/>
      <c r="FY62" s="266"/>
      <c r="FZ62" s="266"/>
      <c r="GA62" s="266"/>
      <c r="GB62" s="266"/>
      <c r="GC62" s="266"/>
      <c r="GD62" s="266"/>
      <c r="GE62" s="266"/>
      <c r="GF62" s="266"/>
      <c r="GG62" s="266"/>
      <c r="GH62" s="266"/>
      <c r="GI62" s="266"/>
      <c r="GJ62" s="266"/>
      <c r="GK62" s="266"/>
      <c r="GL62" s="266"/>
      <c r="GM62" s="266"/>
      <c r="GN62" s="266"/>
      <c r="GO62" s="266"/>
      <c r="GP62" s="266"/>
      <c r="GQ62" s="266"/>
      <c r="GR62" s="266"/>
      <c r="GS62" s="266"/>
      <c r="GT62" s="266"/>
      <c r="GU62" s="266"/>
      <c r="GV62" s="266"/>
      <c r="GW62" s="266"/>
      <c r="GX62" s="266"/>
      <c r="GY62" s="266"/>
      <c r="GZ62" s="266"/>
      <c r="HA62" s="266"/>
      <c r="HB62" s="266"/>
      <c r="HC62" s="266"/>
      <c r="HD62" s="266"/>
      <c r="HE62" s="266"/>
      <c r="HF62" s="266"/>
      <c r="HG62" s="266"/>
      <c r="HH62" s="266"/>
      <c r="HI62" s="266"/>
      <c r="HJ62" s="266"/>
      <c r="HK62" s="266"/>
      <c r="HL62" s="266"/>
      <c r="HM62" s="266"/>
      <c r="HN62" s="266"/>
      <c r="HO62" s="266"/>
      <c r="HP62" s="266"/>
      <c r="HQ62" s="266"/>
      <c r="HR62" s="266"/>
      <c r="HS62" s="266"/>
      <c r="HT62" s="266"/>
      <c r="HU62" s="266"/>
      <c r="HV62" s="266"/>
      <c r="HW62" s="266"/>
      <c r="HX62" s="266"/>
      <c r="HY62" s="266"/>
      <c r="HZ62" s="266"/>
      <c r="IA62" s="266"/>
      <c r="IB62" s="266"/>
      <c r="IC62" s="266"/>
      <c r="ID62" s="266"/>
      <c r="IE62" s="266"/>
      <c r="IF62" s="266"/>
      <c r="IG62" s="266"/>
      <c r="IH62" s="266"/>
      <c r="II62" s="266"/>
      <c r="IJ62" s="266"/>
      <c r="IK62" s="266"/>
      <c r="IL62" s="266"/>
      <c r="IM62" s="266"/>
      <c r="IN62" s="266"/>
      <c r="IO62" s="266"/>
      <c r="IP62" s="266"/>
      <c r="IQ62" s="266"/>
      <c r="IR62" s="266"/>
      <c r="IS62" s="266"/>
      <c r="IT62" s="266"/>
      <c r="IU62" s="266"/>
      <c r="IV62" s="266"/>
    </row>
    <row r="63" spans="1:256" s="259" customFormat="1" ht="25.5" customHeight="1">
      <c r="A63" s="348" t="s">
        <v>1417</v>
      </c>
      <c r="B63" s="240" t="s">
        <v>183</v>
      </c>
      <c r="C63" s="267">
        <f t="shared" si="1"/>
        <v>0</v>
      </c>
      <c r="D63" s="260">
        <v>0</v>
      </c>
      <c r="E63" s="260">
        <v>0</v>
      </c>
      <c r="F63" s="260">
        <v>0</v>
      </c>
      <c r="G63" s="260">
        <v>0</v>
      </c>
      <c r="H63" s="260">
        <v>0</v>
      </c>
      <c r="I63" s="260">
        <v>0</v>
      </c>
      <c r="J63" s="266">
        <v>0</v>
      </c>
      <c r="K63" s="266">
        <v>0</v>
      </c>
      <c r="L63" s="266">
        <v>0</v>
      </c>
      <c r="M63" s="266">
        <v>0</v>
      </c>
      <c r="N63" s="266">
        <v>0</v>
      </c>
      <c r="O63" s="358">
        <v>0</v>
      </c>
      <c r="P63" s="330"/>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c r="DM63" s="266"/>
      <c r="DN63" s="266"/>
      <c r="DO63" s="266"/>
      <c r="DP63" s="266"/>
      <c r="DQ63" s="266"/>
      <c r="DR63" s="266"/>
      <c r="DS63" s="266"/>
      <c r="DT63" s="266"/>
      <c r="DU63" s="266"/>
      <c r="DV63" s="266"/>
      <c r="DW63" s="266"/>
      <c r="DX63" s="266"/>
      <c r="DY63" s="266"/>
      <c r="DZ63" s="266"/>
      <c r="EA63" s="266"/>
      <c r="EB63" s="266"/>
      <c r="EC63" s="266"/>
      <c r="ED63" s="266"/>
      <c r="EE63" s="266"/>
      <c r="EF63" s="266"/>
      <c r="EG63" s="266"/>
      <c r="EH63" s="266"/>
      <c r="EI63" s="266"/>
      <c r="EJ63" s="266"/>
      <c r="EK63" s="266"/>
      <c r="EL63" s="266"/>
      <c r="EM63" s="266"/>
      <c r="EN63" s="266"/>
      <c r="EO63" s="266"/>
      <c r="EP63" s="266"/>
      <c r="EQ63" s="266"/>
      <c r="ER63" s="266"/>
      <c r="ES63" s="266"/>
      <c r="ET63" s="266"/>
      <c r="EU63" s="266"/>
      <c r="EV63" s="266"/>
      <c r="EW63" s="266"/>
      <c r="EX63" s="266"/>
      <c r="EY63" s="266"/>
      <c r="EZ63" s="266"/>
      <c r="FA63" s="266"/>
      <c r="FB63" s="266"/>
      <c r="FC63" s="266"/>
      <c r="FD63" s="266"/>
      <c r="FE63" s="266"/>
      <c r="FF63" s="266"/>
      <c r="FG63" s="266"/>
      <c r="FH63" s="266"/>
      <c r="FI63" s="266"/>
      <c r="FJ63" s="266"/>
      <c r="FK63" s="266"/>
      <c r="FL63" s="266"/>
      <c r="FM63" s="266"/>
      <c r="FN63" s="266"/>
      <c r="FO63" s="266"/>
      <c r="FP63" s="266"/>
      <c r="FQ63" s="266"/>
      <c r="FR63" s="266"/>
      <c r="FS63" s="266"/>
      <c r="FT63" s="266"/>
      <c r="FU63" s="266"/>
      <c r="FV63" s="266"/>
      <c r="FW63" s="266"/>
      <c r="FX63" s="266"/>
      <c r="FY63" s="266"/>
      <c r="FZ63" s="266"/>
      <c r="GA63" s="266"/>
      <c r="GB63" s="266"/>
      <c r="GC63" s="266"/>
      <c r="GD63" s="266"/>
      <c r="GE63" s="266"/>
      <c r="GF63" s="266"/>
      <c r="GG63" s="266"/>
      <c r="GH63" s="266"/>
      <c r="GI63" s="266"/>
      <c r="GJ63" s="266"/>
      <c r="GK63" s="266"/>
      <c r="GL63" s="266"/>
      <c r="GM63" s="266"/>
      <c r="GN63" s="266"/>
      <c r="GO63" s="266"/>
      <c r="GP63" s="266"/>
      <c r="GQ63" s="266"/>
      <c r="GR63" s="266"/>
      <c r="GS63" s="266"/>
      <c r="GT63" s="266"/>
      <c r="GU63" s="266"/>
      <c r="GV63" s="266"/>
      <c r="GW63" s="266"/>
      <c r="GX63" s="266"/>
      <c r="GY63" s="266"/>
      <c r="GZ63" s="266"/>
      <c r="HA63" s="266"/>
      <c r="HB63" s="266"/>
      <c r="HC63" s="266"/>
      <c r="HD63" s="266"/>
      <c r="HE63" s="266"/>
      <c r="HF63" s="266"/>
      <c r="HG63" s="266"/>
      <c r="HH63" s="266"/>
      <c r="HI63" s="266"/>
      <c r="HJ63" s="266"/>
      <c r="HK63" s="266"/>
      <c r="HL63" s="266"/>
      <c r="HM63" s="266"/>
      <c r="HN63" s="266"/>
      <c r="HO63" s="266"/>
      <c r="HP63" s="266"/>
      <c r="HQ63" s="266"/>
      <c r="HR63" s="266"/>
      <c r="HS63" s="266"/>
      <c r="HT63" s="266"/>
      <c r="HU63" s="266"/>
      <c r="HV63" s="266"/>
      <c r="HW63" s="266"/>
      <c r="HX63" s="266"/>
      <c r="HY63" s="266"/>
      <c r="HZ63" s="266"/>
      <c r="IA63" s="266"/>
      <c r="IB63" s="266"/>
      <c r="IC63" s="266"/>
      <c r="ID63" s="266"/>
      <c r="IE63" s="266"/>
      <c r="IF63" s="266"/>
      <c r="IG63" s="266"/>
      <c r="IH63" s="266"/>
      <c r="II63" s="266"/>
      <c r="IJ63" s="266"/>
      <c r="IK63" s="266"/>
      <c r="IL63" s="266"/>
      <c r="IM63" s="266"/>
      <c r="IN63" s="266"/>
      <c r="IO63" s="266"/>
      <c r="IP63" s="266"/>
      <c r="IQ63" s="266"/>
      <c r="IR63" s="266"/>
      <c r="IS63" s="266"/>
      <c r="IT63" s="266"/>
      <c r="IU63" s="266"/>
      <c r="IV63" s="266"/>
    </row>
    <row r="64" spans="1:256" s="259" customFormat="1" ht="25.5" customHeight="1">
      <c r="A64" s="348" t="s">
        <v>1418</v>
      </c>
      <c r="B64" s="240" t="s">
        <v>184</v>
      </c>
      <c r="C64" s="267">
        <f t="shared" si="1"/>
        <v>0</v>
      </c>
      <c r="D64" s="260">
        <v>0</v>
      </c>
      <c r="E64" s="260">
        <v>0</v>
      </c>
      <c r="F64" s="260">
        <v>0</v>
      </c>
      <c r="G64" s="260">
        <v>0</v>
      </c>
      <c r="H64" s="260">
        <v>0</v>
      </c>
      <c r="I64" s="260">
        <v>0</v>
      </c>
      <c r="J64" s="266">
        <v>0</v>
      </c>
      <c r="K64" s="266">
        <v>0</v>
      </c>
      <c r="L64" s="266">
        <v>0</v>
      </c>
      <c r="M64" s="266">
        <v>0</v>
      </c>
      <c r="N64" s="266">
        <v>0</v>
      </c>
      <c r="O64" s="358">
        <v>0</v>
      </c>
      <c r="P64" s="330"/>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c r="DM64" s="266"/>
      <c r="DN64" s="266"/>
      <c r="DO64" s="266"/>
      <c r="DP64" s="266"/>
      <c r="DQ64" s="266"/>
      <c r="DR64" s="266"/>
      <c r="DS64" s="266"/>
      <c r="DT64" s="266"/>
      <c r="DU64" s="266"/>
      <c r="DV64" s="266"/>
      <c r="DW64" s="266"/>
      <c r="DX64" s="266"/>
      <c r="DY64" s="266"/>
      <c r="DZ64" s="266"/>
      <c r="EA64" s="266"/>
      <c r="EB64" s="266"/>
      <c r="EC64" s="266"/>
      <c r="ED64" s="266"/>
      <c r="EE64" s="266"/>
      <c r="EF64" s="266"/>
      <c r="EG64" s="266"/>
      <c r="EH64" s="266"/>
      <c r="EI64" s="266"/>
      <c r="EJ64" s="266"/>
      <c r="EK64" s="266"/>
      <c r="EL64" s="266"/>
      <c r="EM64" s="266"/>
      <c r="EN64" s="266"/>
      <c r="EO64" s="266"/>
      <c r="EP64" s="266"/>
      <c r="EQ64" s="266"/>
      <c r="ER64" s="266"/>
      <c r="ES64" s="266"/>
      <c r="ET64" s="266"/>
      <c r="EU64" s="266"/>
      <c r="EV64" s="266"/>
      <c r="EW64" s="266"/>
      <c r="EX64" s="266"/>
      <c r="EY64" s="266"/>
      <c r="EZ64" s="266"/>
      <c r="FA64" s="266"/>
      <c r="FB64" s="266"/>
      <c r="FC64" s="266"/>
      <c r="FD64" s="266"/>
      <c r="FE64" s="266"/>
      <c r="FF64" s="266"/>
      <c r="FG64" s="266"/>
      <c r="FH64" s="266"/>
      <c r="FI64" s="266"/>
      <c r="FJ64" s="266"/>
      <c r="FK64" s="266"/>
      <c r="FL64" s="266"/>
      <c r="FM64" s="266"/>
      <c r="FN64" s="266"/>
      <c r="FO64" s="266"/>
      <c r="FP64" s="266"/>
      <c r="FQ64" s="266"/>
      <c r="FR64" s="266"/>
      <c r="FS64" s="266"/>
      <c r="FT64" s="266"/>
      <c r="FU64" s="266"/>
      <c r="FV64" s="266"/>
      <c r="FW64" s="266"/>
      <c r="FX64" s="266"/>
      <c r="FY64" s="266"/>
      <c r="FZ64" s="266"/>
      <c r="GA64" s="266"/>
      <c r="GB64" s="266"/>
      <c r="GC64" s="266"/>
      <c r="GD64" s="266"/>
      <c r="GE64" s="266"/>
      <c r="GF64" s="266"/>
      <c r="GG64" s="266"/>
      <c r="GH64" s="266"/>
      <c r="GI64" s="266"/>
      <c r="GJ64" s="266"/>
      <c r="GK64" s="266"/>
      <c r="GL64" s="266"/>
      <c r="GM64" s="266"/>
      <c r="GN64" s="266"/>
      <c r="GO64" s="266"/>
      <c r="GP64" s="266"/>
      <c r="GQ64" s="266"/>
      <c r="GR64" s="266"/>
      <c r="GS64" s="266"/>
      <c r="GT64" s="266"/>
      <c r="GU64" s="266"/>
      <c r="GV64" s="266"/>
      <c r="GW64" s="266"/>
      <c r="GX64" s="266"/>
      <c r="GY64" s="266"/>
      <c r="GZ64" s="266"/>
      <c r="HA64" s="266"/>
      <c r="HB64" s="266"/>
      <c r="HC64" s="266"/>
      <c r="HD64" s="266"/>
      <c r="HE64" s="266"/>
      <c r="HF64" s="266"/>
      <c r="HG64" s="266"/>
      <c r="HH64" s="266"/>
      <c r="HI64" s="266"/>
      <c r="HJ64" s="266"/>
      <c r="HK64" s="266"/>
      <c r="HL64" s="266"/>
      <c r="HM64" s="266"/>
      <c r="HN64" s="266"/>
      <c r="HO64" s="266"/>
      <c r="HP64" s="266"/>
      <c r="HQ64" s="266"/>
      <c r="HR64" s="266"/>
      <c r="HS64" s="266"/>
      <c r="HT64" s="266"/>
      <c r="HU64" s="266"/>
      <c r="HV64" s="266"/>
      <c r="HW64" s="266"/>
      <c r="HX64" s="266"/>
      <c r="HY64" s="266"/>
      <c r="HZ64" s="266"/>
      <c r="IA64" s="266"/>
      <c r="IB64" s="266"/>
      <c r="IC64" s="266"/>
      <c r="ID64" s="266"/>
      <c r="IE64" s="266"/>
      <c r="IF64" s="266"/>
      <c r="IG64" s="266"/>
      <c r="IH64" s="266"/>
      <c r="II64" s="266"/>
      <c r="IJ64" s="266"/>
      <c r="IK64" s="266"/>
      <c r="IL64" s="266"/>
      <c r="IM64" s="266"/>
      <c r="IN64" s="266"/>
      <c r="IO64" s="266"/>
      <c r="IP64" s="266"/>
      <c r="IQ64" s="266"/>
      <c r="IR64" s="266"/>
      <c r="IS64" s="266"/>
      <c r="IT64" s="266"/>
      <c r="IU64" s="266"/>
      <c r="IV64" s="266"/>
    </row>
    <row r="65" spans="1:256" s="281" customFormat="1" ht="25.5" customHeight="1">
      <c r="A65" s="433" t="s">
        <v>1419</v>
      </c>
      <c r="B65" s="268" t="s">
        <v>185</v>
      </c>
      <c r="C65" s="238">
        <f t="shared" si="1"/>
        <v>0</v>
      </c>
      <c r="D65" s="258">
        <f t="shared" ref="D65:O65" si="22">SUM(D66)</f>
        <v>0</v>
      </c>
      <c r="E65" s="258">
        <f t="shared" si="22"/>
        <v>0</v>
      </c>
      <c r="F65" s="258">
        <f t="shared" si="22"/>
        <v>0</v>
      </c>
      <c r="G65" s="258">
        <f t="shared" si="22"/>
        <v>0</v>
      </c>
      <c r="H65" s="258">
        <f t="shared" si="22"/>
        <v>0</v>
      </c>
      <c r="I65" s="258">
        <f t="shared" si="22"/>
        <v>0</v>
      </c>
      <c r="J65" s="258">
        <f t="shared" si="22"/>
        <v>0</v>
      </c>
      <c r="K65" s="258">
        <f t="shared" si="22"/>
        <v>0</v>
      </c>
      <c r="L65" s="258">
        <f t="shared" si="22"/>
        <v>0</v>
      </c>
      <c r="M65" s="258">
        <f t="shared" si="22"/>
        <v>0</v>
      </c>
      <c r="N65" s="258">
        <f t="shared" si="22"/>
        <v>0</v>
      </c>
      <c r="O65" s="354">
        <f t="shared" si="22"/>
        <v>0</v>
      </c>
      <c r="P65" s="33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S65" s="273"/>
      <c r="CT65" s="273"/>
      <c r="CU65" s="273"/>
      <c r="CV65" s="273"/>
      <c r="CW65" s="273"/>
      <c r="CX65" s="273"/>
      <c r="CY65" s="273"/>
      <c r="CZ65" s="273"/>
      <c r="DA65" s="273"/>
      <c r="DB65" s="273"/>
      <c r="DC65" s="273"/>
      <c r="DD65" s="273"/>
      <c r="DE65" s="273"/>
      <c r="DF65" s="273"/>
      <c r="DG65" s="273"/>
      <c r="DH65" s="273"/>
      <c r="DI65" s="273"/>
      <c r="DJ65" s="273"/>
      <c r="DK65" s="273"/>
      <c r="DL65" s="273"/>
      <c r="DM65" s="273"/>
      <c r="DN65" s="273"/>
      <c r="DO65" s="273"/>
      <c r="DP65" s="273"/>
      <c r="DQ65" s="273"/>
      <c r="DR65" s="273"/>
      <c r="DS65" s="273"/>
      <c r="DT65" s="273"/>
      <c r="DU65" s="273"/>
      <c r="DV65" s="273"/>
      <c r="DW65" s="273"/>
      <c r="DX65" s="273"/>
      <c r="DY65" s="273"/>
      <c r="DZ65" s="273"/>
      <c r="EA65" s="273"/>
      <c r="EB65" s="273"/>
      <c r="EC65" s="273"/>
      <c r="ED65" s="273"/>
      <c r="EE65" s="273"/>
      <c r="EF65" s="273"/>
      <c r="EG65" s="273"/>
      <c r="EH65" s="273"/>
      <c r="EI65" s="273"/>
      <c r="EJ65" s="273"/>
      <c r="EK65" s="273"/>
      <c r="EL65" s="273"/>
      <c r="EM65" s="273"/>
      <c r="EN65" s="273"/>
      <c r="EO65" s="273"/>
      <c r="EP65" s="273"/>
      <c r="EQ65" s="273"/>
      <c r="ER65" s="273"/>
      <c r="ES65" s="273"/>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3"/>
      <c r="FU65" s="273"/>
      <c r="FV65" s="273"/>
      <c r="FW65" s="273"/>
      <c r="FX65" s="273"/>
      <c r="FY65" s="273"/>
      <c r="FZ65" s="273"/>
      <c r="GA65" s="273"/>
      <c r="GB65" s="273"/>
      <c r="GC65" s="273"/>
      <c r="GD65" s="273"/>
      <c r="GE65" s="273"/>
      <c r="GF65" s="273"/>
      <c r="GG65" s="273"/>
      <c r="GH65" s="273"/>
      <c r="GI65" s="273"/>
      <c r="GJ65" s="273"/>
      <c r="GK65" s="273"/>
      <c r="GL65" s="273"/>
      <c r="GM65" s="273"/>
      <c r="GN65" s="273"/>
      <c r="GO65" s="273"/>
      <c r="GP65" s="273"/>
      <c r="GQ65" s="273"/>
      <c r="GR65" s="273"/>
      <c r="GS65" s="273"/>
      <c r="GT65" s="273"/>
      <c r="GU65" s="273"/>
      <c r="GV65" s="273"/>
      <c r="GW65" s="273"/>
      <c r="GX65" s="273"/>
      <c r="GY65" s="273"/>
      <c r="GZ65" s="273"/>
      <c r="HA65" s="273"/>
      <c r="HB65" s="273"/>
      <c r="HC65" s="273"/>
      <c r="HD65" s="273"/>
      <c r="HE65" s="273"/>
      <c r="HF65" s="273"/>
      <c r="HG65" s="273"/>
      <c r="HH65" s="273"/>
      <c r="HI65" s="273"/>
      <c r="HJ65" s="273"/>
      <c r="HK65" s="273"/>
      <c r="HL65" s="273"/>
      <c r="HM65" s="273"/>
      <c r="HN65" s="273"/>
      <c r="HO65" s="273"/>
      <c r="HP65" s="273"/>
      <c r="HQ65" s="273"/>
      <c r="HR65" s="273"/>
      <c r="HS65" s="273"/>
      <c r="HT65" s="273"/>
      <c r="HU65" s="273"/>
      <c r="HV65" s="273"/>
      <c r="HW65" s="273"/>
      <c r="HX65" s="273"/>
      <c r="HY65" s="273"/>
      <c r="HZ65" s="273"/>
      <c r="IA65" s="273"/>
      <c r="IB65" s="273"/>
      <c r="IC65" s="273"/>
      <c r="ID65" s="273"/>
      <c r="IE65" s="273"/>
      <c r="IF65" s="273"/>
      <c r="IG65" s="273"/>
      <c r="IH65" s="273"/>
      <c r="II65" s="273"/>
      <c r="IJ65" s="273"/>
      <c r="IK65" s="273"/>
      <c r="IL65" s="273"/>
      <c r="IM65" s="273"/>
      <c r="IN65" s="273"/>
      <c r="IO65" s="273"/>
      <c r="IP65" s="273"/>
      <c r="IQ65" s="273"/>
      <c r="IR65" s="273"/>
      <c r="IS65" s="273"/>
      <c r="IT65" s="273"/>
      <c r="IU65" s="273"/>
      <c r="IV65" s="273"/>
    </row>
    <row r="66" spans="1:256" s="259" customFormat="1" ht="25.5" customHeight="1">
      <c r="A66" s="348" t="s">
        <v>1420</v>
      </c>
      <c r="B66" s="240" t="s">
        <v>186</v>
      </c>
      <c r="C66" s="267">
        <f t="shared" si="1"/>
        <v>0</v>
      </c>
      <c r="D66" s="260">
        <v>0</v>
      </c>
      <c r="E66" s="260">
        <v>0</v>
      </c>
      <c r="F66" s="260">
        <v>0</v>
      </c>
      <c r="G66" s="260">
        <v>0</v>
      </c>
      <c r="H66" s="260">
        <v>0</v>
      </c>
      <c r="I66" s="260">
        <v>0</v>
      </c>
      <c r="J66" s="266">
        <v>0</v>
      </c>
      <c r="K66" s="266">
        <v>0</v>
      </c>
      <c r="L66" s="266">
        <v>0</v>
      </c>
      <c r="M66" s="266">
        <v>0</v>
      </c>
      <c r="N66" s="266">
        <v>0</v>
      </c>
      <c r="O66" s="358">
        <v>0</v>
      </c>
      <c r="P66" s="330"/>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c r="DM66" s="266"/>
      <c r="DN66" s="266"/>
      <c r="DO66" s="266"/>
      <c r="DP66" s="266"/>
      <c r="DQ66" s="266"/>
      <c r="DR66" s="266"/>
      <c r="DS66" s="266"/>
      <c r="DT66" s="266"/>
      <c r="DU66" s="266"/>
      <c r="DV66" s="266"/>
      <c r="DW66" s="266"/>
      <c r="DX66" s="266"/>
      <c r="DY66" s="266"/>
      <c r="DZ66" s="266"/>
      <c r="EA66" s="266"/>
      <c r="EB66" s="266"/>
      <c r="EC66" s="266"/>
      <c r="ED66" s="266"/>
      <c r="EE66" s="266"/>
      <c r="EF66" s="266"/>
      <c r="EG66" s="266"/>
      <c r="EH66" s="266"/>
      <c r="EI66" s="266"/>
      <c r="EJ66" s="266"/>
      <c r="EK66" s="266"/>
      <c r="EL66" s="266"/>
      <c r="EM66" s="266"/>
      <c r="EN66" s="266"/>
      <c r="EO66" s="266"/>
      <c r="EP66" s="266"/>
      <c r="EQ66" s="266"/>
      <c r="ER66" s="266"/>
      <c r="ES66" s="266"/>
      <c r="ET66" s="266"/>
      <c r="EU66" s="266"/>
      <c r="EV66" s="266"/>
      <c r="EW66" s="266"/>
      <c r="EX66" s="266"/>
      <c r="EY66" s="266"/>
      <c r="EZ66" s="266"/>
      <c r="FA66" s="266"/>
      <c r="FB66" s="266"/>
      <c r="FC66" s="266"/>
      <c r="FD66" s="266"/>
      <c r="FE66" s="266"/>
      <c r="FF66" s="266"/>
      <c r="FG66" s="266"/>
      <c r="FH66" s="266"/>
      <c r="FI66" s="266"/>
      <c r="FJ66" s="266"/>
      <c r="FK66" s="266"/>
      <c r="FL66" s="266"/>
      <c r="FM66" s="266"/>
      <c r="FN66" s="266"/>
      <c r="FO66" s="266"/>
      <c r="FP66" s="266"/>
      <c r="FQ66" s="266"/>
      <c r="FR66" s="266"/>
      <c r="FS66" s="266"/>
      <c r="FT66" s="266"/>
      <c r="FU66" s="266"/>
      <c r="FV66" s="266"/>
      <c r="FW66" s="266"/>
      <c r="FX66" s="266"/>
      <c r="FY66" s="266"/>
      <c r="FZ66" s="266"/>
      <c r="GA66" s="266"/>
      <c r="GB66" s="266"/>
      <c r="GC66" s="266"/>
      <c r="GD66" s="266"/>
      <c r="GE66" s="266"/>
      <c r="GF66" s="266"/>
      <c r="GG66" s="266"/>
      <c r="GH66" s="266"/>
      <c r="GI66" s="266"/>
      <c r="GJ66" s="266"/>
      <c r="GK66" s="266"/>
      <c r="GL66" s="266"/>
      <c r="GM66" s="266"/>
      <c r="GN66" s="266"/>
      <c r="GO66" s="266"/>
      <c r="GP66" s="266"/>
      <c r="GQ66" s="266"/>
      <c r="GR66" s="266"/>
      <c r="GS66" s="266"/>
      <c r="GT66" s="266"/>
      <c r="GU66" s="266"/>
      <c r="GV66" s="266"/>
      <c r="GW66" s="266"/>
      <c r="GX66" s="266"/>
      <c r="GY66" s="266"/>
      <c r="GZ66" s="266"/>
      <c r="HA66" s="266"/>
      <c r="HB66" s="266"/>
      <c r="HC66" s="266"/>
      <c r="HD66" s="266"/>
      <c r="HE66" s="266"/>
      <c r="HF66" s="266"/>
      <c r="HG66" s="266"/>
      <c r="HH66" s="266"/>
      <c r="HI66" s="266"/>
      <c r="HJ66" s="266"/>
      <c r="HK66" s="266"/>
      <c r="HL66" s="266"/>
      <c r="HM66" s="266"/>
      <c r="HN66" s="266"/>
      <c r="HO66" s="266"/>
      <c r="HP66" s="266"/>
      <c r="HQ66" s="266"/>
      <c r="HR66" s="266"/>
      <c r="HS66" s="266"/>
      <c r="HT66" s="266"/>
      <c r="HU66" s="266"/>
      <c r="HV66" s="266"/>
      <c r="HW66" s="266"/>
      <c r="HX66" s="266"/>
      <c r="HY66" s="266"/>
      <c r="HZ66" s="266"/>
      <c r="IA66" s="266"/>
      <c r="IB66" s="266"/>
      <c r="IC66" s="266"/>
      <c r="ID66" s="266"/>
      <c r="IE66" s="266"/>
      <c r="IF66" s="266"/>
      <c r="IG66" s="266"/>
      <c r="IH66" s="266"/>
      <c r="II66" s="266"/>
      <c r="IJ66" s="266"/>
      <c r="IK66" s="266"/>
      <c r="IL66" s="266"/>
      <c r="IM66" s="266"/>
      <c r="IN66" s="266"/>
      <c r="IO66" s="266"/>
      <c r="IP66" s="266"/>
      <c r="IQ66" s="266"/>
      <c r="IR66" s="266"/>
      <c r="IS66" s="266"/>
      <c r="IT66" s="266"/>
      <c r="IU66" s="266"/>
      <c r="IV66" s="266"/>
    </row>
    <row r="67" spans="1:256" s="281" customFormat="1" ht="25.5" customHeight="1">
      <c r="A67" s="433" t="s">
        <v>1421</v>
      </c>
      <c r="B67" s="268" t="s">
        <v>187</v>
      </c>
      <c r="C67" s="282">
        <f t="shared" si="1"/>
        <v>0</v>
      </c>
      <c r="D67" s="282">
        <f>SUM(D68:D71)</f>
        <v>0</v>
      </c>
      <c r="E67" s="282">
        <f t="shared" ref="E67:O67" si="23">SUM(E68:E71)</f>
        <v>0</v>
      </c>
      <c r="F67" s="282">
        <f t="shared" si="23"/>
        <v>0</v>
      </c>
      <c r="G67" s="282">
        <f t="shared" si="23"/>
        <v>0</v>
      </c>
      <c r="H67" s="282">
        <f t="shared" si="23"/>
        <v>0</v>
      </c>
      <c r="I67" s="282">
        <f t="shared" si="23"/>
        <v>0</v>
      </c>
      <c r="J67" s="282">
        <f t="shared" si="23"/>
        <v>0</v>
      </c>
      <c r="K67" s="282">
        <f t="shared" si="23"/>
        <v>0</v>
      </c>
      <c r="L67" s="282">
        <f t="shared" si="23"/>
        <v>0</v>
      </c>
      <c r="M67" s="282">
        <f t="shared" si="23"/>
        <v>0</v>
      </c>
      <c r="N67" s="282">
        <f t="shared" si="23"/>
        <v>0</v>
      </c>
      <c r="O67" s="359">
        <f t="shared" si="23"/>
        <v>0</v>
      </c>
      <c r="P67" s="33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c r="DC67" s="273"/>
      <c r="DD67" s="273"/>
      <c r="DE67" s="273"/>
      <c r="DF67" s="273"/>
      <c r="DG67" s="273"/>
      <c r="DH67" s="273"/>
      <c r="DI67" s="273"/>
      <c r="DJ67" s="273"/>
      <c r="DK67" s="273"/>
      <c r="DL67" s="273"/>
      <c r="DM67" s="273"/>
      <c r="DN67" s="273"/>
      <c r="DO67" s="273"/>
      <c r="DP67" s="273"/>
      <c r="DQ67" s="273"/>
      <c r="DR67" s="273"/>
      <c r="DS67" s="273"/>
      <c r="DT67" s="273"/>
      <c r="DU67" s="273"/>
      <c r="DV67" s="273"/>
      <c r="DW67" s="273"/>
      <c r="DX67" s="273"/>
      <c r="DY67" s="273"/>
      <c r="DZ67" s="273"/>
      <c r="EA67" s="273"/>
      <c r="EB67" s="273"/>
      <c r="EC67" s="273"/>
      <c r="ED67" s="273"/>
      <c r="EE67" s="273"/>
      <c r="EF67" s="273"/>
      <c r="EG67" s="273"/>
      <c r="EH67" s="273"/>
      <c r="EI67" s="273"/>
      <c r="EJ67" s="273"/>
      <c r="EK67" s="273"/>
      <c r="EL67" s="273"/>
      <c r="EM67" s="273"/>
      <c r="EN67" s="273"/>
      <c r="EO67" s="273"/>
      <c r="EP67" s="273"/>
      <c r="EQ67" s="273"/>
      <c r="ER67" s="273"/>
      <c r="ES67" s="273"/>
      <c r="ET67" s="273"/>
      <c r="EU67" s="273"/>
      <c r="EV67" s="273"/>
      <c r="EW67" s="273"/>
      <c r="EX67" s="273"/>
      <c r="EY67" s="273"/>
      <c r="EZ67" s="273"/>
      <c r="FA67" s="273"/>
      <c r="FB67" s="273"/>
      <c r="FC67" s="273"/>
      <c r="FD67" s="273"/>
      <c r="FE67" s="273"/>
      <c r="FF67" s="273"/>
      <c r="FG67" s="273"/>
      <c r="FH67" s="273"/>
      <c r="FI67" s="273"/>
      <c r="FJ67" s="273"/>
      <c r="FK67" s="273"/>
      <c r="FL67" s="273"/>
      <c r="FM67" s="273"/>
      <c r="FN67" s="273"/>
      <c r="FO67" s="273"/>
      <c r="FP67" s="273"/>
      <c r="FQ67" s="273"/>
      <c r="FR67" s="273"/>
      <c r="FS67" s="273"/>
      <c r="FT67" s="273"/>
      <c r="FU67" s="273"/>
      <c r="FV67" s="273"/>
      <c r="FW67" s="273"/>
      <c r="FX67" s="273"/>
      <c r="FY67" s="273"/>
      <c r="FZ67" s="273"/>
      <c r="GA67" s="273"/>
      <c r="GB67" s="273"/>
      <c r="GC67" s="273"/>
      <c r="GD67" s="273"/>
      <c r="GE67" s="273"/>
      <c r="GF67" s="273"/>
      <c r="GG67" s="273"/>
      <c r="GH67" s="273"/>
      <c r="GI67" s="273"/>
      <c r="GJ67" s="273"/>
      <c r="GK67" s="273"/>
      <c r="GL67" s="273"/>
      <c r="GM67" s="273"/>
      <c r="GN67" s="273"/>
      <c r="GO67" s="273"/>
      <c r="GP67" s="273"/>
      <c r="GQ67" s="273"/>
      <c r="GR67" s="273"/>
      <c r="GS67" s="273"/>
      <c r="GT67" s="273"/>
      <c r="GU67" s="273"/>
      <c r="GV67" s="273"/>
      <c r="GW67" s="273"/>
      <c r="GX67" s="273"/>
      <c r="GY67" s="273"/>
      <c r="GZ67" s="273"/>
      <c r="HA67" s="273"/>
      <c r="HB67" s="273"/>
      <c r="HC67" s="273"/>
      <c r="HD67" s="273"/>
      <c r="HE67" s="273"/>
      <c r="HF67" s="273"/>
      <c r="HG67" s="273"/>
      <c r="HH67" s="273"/>
      <c r="HI67" s="273"/>
      <c r="HJ67" s="273"/>
      <c r="HK67" s="273"/>
      <c r="HL67" s="273"/>
      <c r="HM67" s="273"/>
      <c r="HN67" s="273"/>
      <c r="HO67" s="273"/>
      <c r="HP67" s="273"/>
      <c r="HQ67" s="273"/>
      <c r="HR67" s="273"/>
      <c r="HS67" s="273"/>
      <c r="HT67" s="273"/>
      <c r="HU67" s="273"/>
      <c r="HV67" s="273"/>
      <c r="HW67" s="273"/>
      <c r="HX67" s="273"/>
      <c r="HY67" s="273"/>
      <c r="HZ67" s="273"/>
      <c r="IA67" s="273"/>
      <c r="IB67" s="273"/>
      <c r="IC67" s="273"/>
      <c r="ID67" s="273"/>
      <c r="IE67" s="273"/>
      <c r="IF67" s="273"/>
      <c r="IG67" s="273"/>
      <c r="IH67" s="273"/>
      <c r="II67" s="273"/>
      <c r="IJ67" s="273"/>
      <c r="IK67" s="273"/>
      <c r="IL67" s="273"/>
      <c r="IM67" s="273"/>
      <c r="IN67" s="273"/>
      <c r="IO67" s="273"/>
      <c r="IP67" s="273"/>
      <c r="IQ67" s="273"/>
      <c r="IR67" s="273"/>
      <c r="IS67" s="273"/>
      <c r="IT67" s="273"/>
      <c r="IU67" s="273"/>
      <c r="IV67" s="273"/>
    </row>
    <row r="68" spans="1:256" s="259" customFormat="1" ht="25.5" customHeight="1">
      <c r="A68" s="348" t="s">
        <v>1422</v>
      </c>
      <c r="B68" s="240" t="s">
        <v>188</v>
      </c>
      <c r="C68" s="267">
        <f t="shared" si="1"/>
        <v>0</v>
      </c>
      <c r="D68" s="260">
        <v>0</v>
      </c>
      <c r="E68" s="260">
        <v>0</v>
      </c>
      <c r="F68" s="260">
        <v>0</v>
      </c>
      <c r="G68" s="260">
        <v>0</v>
      </c>
      <c r="H68" s="260">
        <v>0</v>
      </c>
      <c r="I68" s="260">
        <v>0</v>
      </c>
      <c r="J68" s="260">
        <v>0</v>
      </c>
      <c r="K68" s="260">
        <v>0</v>
      </c>
      <c r="L68" s="260">
        <v>0</v>
      </c>
      <c r="M68" s="260">
        <v>0</v>
      </c>
      <c r="N68" s="260">
        <v>0</v>
      </c>
      <c r="O68" s="351">
        <v>0</v>
      </c>
      <c r="P68" s="330"/>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c r="DM68" s="266"/>
      <c r="DN68" s="266"/>
      <c r="DO68" s="266"/>
      <c r="DP68" s="266"/>
      <c r="DQ68" s="266"/>
      <c r="DR68" s="266"/>
      <c r="DS68" s="266"/>
      <c r="DT68" s="266"/>
      <c r="DU68" s="266"/>
      <c r="DV68" s="266"/>
      <c r="DW68" s="266"/>
      <c r="DX68" s="266"/>
      <c r="DY68" s="266"/>
      <c r="DZ68" s="266"/>
      <c r="EA68" s="266"/>
      <c r="EB68" s="266"/>
      <c r="EC68" s="266"/>
      <c r="ED68" s="266"/>
      <c r="EE68" s="266"/>
      <c r="EF68" s="266"/>
      <c r="EG68" s="266"/>
      <c r="EH68" s="266"/>
      <c r="EI68" s="266"/>
      <c r="EJ68" s="266"/>
      <c r="EK68" s="266"/>
      <c r="EL68" s="266"/>
      <c r="EM68" s="266"/>
      <c r="EN68" s="266"/>
      <c r="EO68" s="266"/>
      <c r="EP68" s="266"/>
      <c r="EQ68" s="266"/>
      <c r="ER68" s="266"/>
      <c r="ES68" s="266"/>
      <c r="ET68" s="266"/>
      <c r="EU68" s="266"/>
      <c r="EV68" s="266"/>
      <c r="EW68" s="266"/>
      <c r="EX68" s="266"/>
      <c r="EY68" s="266"/>
      <c r="EZ68" s="266"/>
      <c r="FA68" s="266"/>
      <c r="FB68" s="266"/>
      <c r="FC68" s="266"/>
      <c r="FD68" s="266"/>
      <c r="FE68" s="266"/>
      <c r="FF68" s="266"/>
      <c r="FG68" s="266"/>
      <c r="FH68" s="266"/>
      <c r="FI68" s="266"/>
      <c r="FJ68" s="266"/>
      <c r="FK68" s="266"/>
      <c r="FL68" s="266"/>
      <c r="FM68" s="266"/>
      <c r="FN68" s="266"/>
      <c r="FO68" s="266"/>
      <c r="FP68" s="266"/>
      <c r="FQ68" s="266"/>
      <c r="FR68" s="266"/>
      <c r="FS68" s="266"/>
      <c r="FT68" s="266"/>
      <c r="FU68" s="266"/>
      <c r="FV68" s="266"/>
      <c r="FW68" s="266"/>
      <c r="FX68" s="266"/>
      <c r="FY68" s="266"/>
      <c r="FZ68" s="266"/>
      <c r="GA68" s="266"/>
      <c r="GB68" s="266"/>
      <c r="GC68" s="266"/>
      <c r="GD68" s="266"/>
      <c r="GE68" s="266"/>
      <c r="GF68" s="266"/>
      <c r="GG68" s="266"/>
      <c r="GH68" s="266"/>
      <c r="GI68" s="266"/>
      <c r="GJ68" s="266"/>
      <c r="GK68" s="266"/>
      <c r="GL68" s="266"/>
      <c r="GM68" s="266"/>
      <c r="GN68" s="266"/>
      <c r="GO68" s="266"/>
      <c r="GP68" s="266"/>
      <c r="GQ68" s="266"/>
      <c r="GR68" s="266"/>
      <c r="GS68" s="266"/>
      <c r="GT68" s="266"/>
      <c r="GU68" s="266"/>
      <c r="GV68" s="266"/>
      <c r="GW68" s="266"/>
      <c r="GX68" s="266"/>
      <c r="GY68" s="266"/>
      <c r="GZ68" s="266"/>
      <c r="HA68" s="266"/>
      <c r="HB68" s="266"/>
      <c r="HC68" s="266"/>
      <c r="HD68" s="266"/>
      <c r="HE68" s="266"/>
      <c r="HF68" s="266"/>
      <c r="HG68" s="266"/>
      <c r="HH68" s="266"/>
      <c r="HI68" s="266"/>
      <c r="HJ68" s="266"/>
      <c r="HK68" s="266"/>
      <c r="HL68" s="266"/>
      <c r="HM68" s="266"/>
      <c r="HN68" s="266"/>
      <c r="HO68" s="266"/>
      <c r="HP68" s="266"/>
      <c r="HQ68" s="266"/>
      <c r="HR68" s="266"/>
      <c r="HS68" s="266"/>
      <c r="HT68" s="266"/>
      <c r="HU68" s="266"/>
      <c r="HV68" s="266"/>
      <c r="HW68" s="266"/>
      <c r="HX68" s="266"/>
      <c r="HY68" s="266"/>
      <c r="HZ68" s="266"/>
      <c r="IA68" s="266"/>
      <c r="IB68" s="266"/>
      <c r="IC68" s="266"/>
      <c r="ID68" s="266"/>
      <c r="IE68" s="266"/>
      <c r="IF68" s="266"/>
      <c r="IG68" s="266"/>
      <c r="IH68" s="266"/>
      <c r="II68" s="266"/>
      <c r="IJ68" s="266"/>
      <c r="IK68" s="266"/>
      <c r="IL68" s="266"/>
      <c r="IM68" s="266"/>
      <c r="IN68" s="266"/>
      <c r="IO68" s="266"/>
      <c r="IP68" s="266"/>
      <c r="IQ68" s="266"/>
      <c r="IR68" s="266"/>
      <c r="IS68" s="266"/>
      <c r="IT68" s="266"/>
      <c r="IU68" s="266"/>
      <c r="IV68" s="266"/>
    </row>
    <row r="69" spans="1:256" s="259" customFormat="1" ht="25.5" customHeight="1">
      <c r="A69" s="348" t="s">
        <v>1423</v>
      </c>
      <c r="B69" s="283" t="s">
        <v>189</v>
      </c>
      <c r="C69" s="267">
        <f t="shared" si="1"/>
        <v>0</v>
      </c>
      <c r="D69" s="260">
        <v>0</v>
      </c>
      <c r="E69" s="260">
        <v>0</v>
      </c>
      <c r="F69" s="260">
        <v>0</v>
      </c>
      <c r="G69" s="260">
        <v>0</v>
      </c>
      <c r="H69" s="260">
        <v>0</v>
      </c>
      <c r="I69" s="260">
        <v>0</v>
      </c>
      <c r="J69" s="260">
        <v>0</v>
      </c>
      <c r="K69" s="260">
        <v>0</v>
      </c>
      <c r="L69" s="260">
        <v>0</v>
      </c>
      <c r="M69" s="260">
        <v>0</v>
      </c>
      <c r="N69" s="260">
        <v>0</v>
      </c>
      <c r="O69" s="351">
        <v>0</v>
      </c>
      <c r="P69" s="330"/>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c r="DM69" s="266"/>
      <c r="DN69" s="266"/>
      <c r="DO69" s="266"/>
      <c r="DP69" s="266"/>
      <c r="DQ69" s="266"/>
      <c r="DR69" s="266"/>
      <c r="DS69" s="266"/>
      <c r="DT69" s="266"/>
      <c r="DU69" s="266"/>
      <c r="DV69" s="266"/>
      <c r="DW69" s="266"/>
      <c r="DX69" s="266"/>
      <c r="DY69" s="266"/>
      <c r="DZ69" s="266"/>
      <c r="EA69" s="266"/>
      <c r="EB69" s="266"/>
      <c r="EC69" s="266"/>
      <c r="ED69" s="266"/>
      <c r="EE69" s="266"/>
      <c r="EF69" s="266"/>
      <c r="EG69" s="266"/>
      <c r="EH69" s="266"/>
      <c r="EI69" s="266"/>
      <c r="EJ69" s="266"/>
      <c r="EK69" s="266"/>
      <c r="EL69" s="266"/>
      <c r="EM69" s="266"/>
      <c r="EN69" s="266"/>
      <c r="EO69" s="266"/>
      <c r="EP69" s="266"/>
      <c r="EQ69" s="266"/>
      <c r="ER69" s="266"/>
      <c r="ES69" s="266"/>
      <c r="ET69" s="266"/>
      <c r="EU69" s="266"/>
      <c r="EV69" s="266"/>
      <c r="EW69" s="266"/>
      <c r="EX69" s="266"/>
      <c r="EY69" s="266"/>
      <c r="EZ69" s="266"/>
      <c r="FA69" s="266"/>
      <c r="FB69" s="266"/>
      <c r="FC69" s="266"/>
      <c r="FD69" s="266"/>
      <c r="FE69" s="266"/>
      <c r="FF69" s="266"/>
      <c r="FG69" s="266"/>
      <c r="FH69" s="266"/>
      <c r="FI69" s="266"/>
      <c r="FJ69" s="266"/>
      <c r="FK69" s="266"/>
      <c r="FL69" s="266"/>
      <c r="FM69" s="266"/>
      <c r="FN69" s="266"/>
      <c r="FO69" s="266"/>
      <c r="FP69" s="266"/>
      <c r="FQ69" s="266"/>
      <c r="FR69" s="266"/>
      <c r="FS69" s="266"/>
      <c r="FT69" s="266"/>
      <c r="FU69" s="266"/>
      <c r="FV69" s="266"/>
      <c r="FW69" s="266"/>
      <c r="FX69" s="266"/>
      <c r="FY69" s="266"/>
      <c r="FZ69" s="266"/>
      <c r="GA69" s="266"/>
      <c r="GB69" s="266"/>
      <c r="GC69" s="266"/>
      <c r="GD69" s="266"/>
      <c r="GE69" s="266"/>
      <c r="GF69" s="266"/>
      <c r="GG69" s="266"/>
      <c r="GH69" s="266"/>
      <c r="GI69" s="266"/>
      <c r="GJ69" s="266"/>
      <c r="GK69" s="266"/>
      <c r="GL69" s="266"/>
      <c r="GM69" s="266"/>
      <c r="GN69" s="266"/>
      <c r="GO69" s="266"/>
      <c r="GP69" s="266"/>
      <c r="GQ69" s="266"/>
      <c r="GR69" s="266"/>
      <c r="GS69" s="266"/>
      <c r="GT69" s="266"/>
      <c r="GU69" s="266"/>
      <c r="GV69" s="266"/>
      <c r="GW69" s="266"/>
      <c r="GX69" s="266"/>
      <c r="GY69" s="266"/>
      <c r="GZ69" s="266"/>
      <c r="HA69" s="266"/>
      <c r="HB69" s="266"/>
      <c r="HC69" s="266"/>
      <c r="HD69" s="266"/>
      <c r="HE69" s="266"/>
      <c r="HF69" s="266"/>
      <c r="HG69" s="266"/>
      <c r="HH69" s="266"/>
      <c r="HI69" s="266"/>
      <c r="HJ69" s="266"/>
      <c r="HK69" s="266"/>
      <c r="HL69" s="266"/>
      <c r="HM69" s="266"/>
      <c r="HN69" s="266"/>
      <c r="HO69" s="266"/>
      <c r="HP69" s="266"/>
      <c r="HQ69" s="266"/>
      <c r="HR69" s="266"/>
      <c r="HS69" s="266"/>
      <c r="HT69" s="266"/>
      <c r="HU69" s="266"/>
      <c r="HV69" s="266"/>
      <c r="HW69" s="266"/>
      <c r="HX69" s="266"/>
      <c r="HY69" s="266"/>
      <c r="HZ69" s="266"/>
      <c r="IA69" s="266"/>
      <c r="IB69" s="266"/>
      <c r="IC69" s="266"/>
      <c r="ID69" s="266"/>
      <c r="IE69" s="266"/>
      <c r="IF69" s="266"/>
      <c r="IG69" s="266"/>
      <c r="IH69" s="266"/>
      <c r="II69" s="266"/>
      <c r="IJ69" s="266"/>
      <c r="IK69" s="266"/>
      <c r="IL69" s="266"/>
      <c r="IM69" s="266"/>
      <c r="IN69" s="266"/>
      <c r="IO69" s="266"/>
      <c r="IP69" s="266"/>
      <c r="IQ69" s="266"/>
      <c r="IR69" s="266"/>
      <c r="IS69" s="266"/>
      <c r="IT69" s="266"/>
      <c r="IU69" s="266"/>
      <c r="IV69" s="266"/>
    </row>
    <row r="70" spans="1:256" s="259" customFormat="1" ht="25.5" customHeight="1">
      <c r="A70" s="348" t="s">
        <v>1424</v>
      </c>
      <c r="B70" s="240" t="s">
        <v>190</v>
      </c>
      <c r="C70" s="267">
        <f t="shared" si="1"/>
        <v>0</v>
      </c>
      <c r="D70" s="260">
        <v>0</v>
      </c>
      <c r="E70" s="260">
        <v>0</v>
      </c>
      <c r="F70" s="260">
        <v>0</v>
      </c>
      <c r="G70" s="260">
        <v>0</v>
      </c>
      <c r="H70" s="260">
        <v>0</v>
      </c>
      <c r="I70" s="260">
        <v>0</v>
      </c>
      <c r="J70" s="266">
        <v>0</v>
      </c>
      <c r="K70" s="266">
        <v>0</v>
      </c>
      <c r="L70" s="266">
        <v>0</v>
      </c>
      <c r="M70" s="266">
        <v>0</v>
      </c>
      <c r="N70" s="266">
        <v>0</v>
      </c>
      <c r="O70" s="358">
        <v>0</v>
      </c>
      <c r="P70" s="330"/>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c r="DM70" s="266"/>
      <c r="DN70" s="266"/>
      <c r="DO70" s="266"/>
      <c r="DP70" s="266"/>
      <c r="DQ70" s="266"/>
      <c r="DR70" s="266"/>
      <c r="DS70" s="266"/>
      <c r="DT70" s="266"/>
      <c r="DU70" s="266"/>
      <c r="DV70" s="266"/>
      <c r="DW70" s="266"/>
      <c r="DX70" s="266"/>
      <c r="DY70" s="266"/>
      <c r="DZ70" s="266"/>
      <c r="EA70" s="266"/>
      <c r="EB70" s="266"/>
      <c r="EC70" s="266"/>
      <c r="ED70" s="266"/>
      <c r="EE70" s="266"/>
      <c r="EF70" s="266"/>
      <c r="EG70" s="266"/>
      <c r="EH70" s="266"/>
      <c r="EI70" s="266"/>
      <c r="EJ70" s="266"/>
      <c r="EK70" s="266"/>
      <c r="EL70" s="266"/>
      <c r="EM70" s="266"/>
      <c r="EN70" s="266"/>
      <c r="EO70" s="266"/>
      <c r="EP70" s="266"/>
      <c r="EQ70" s="266"/>
      <c r="ER70" s="266"/>
      <c r="ES70" s="266"/>
      <c r="ET70" s="266"/>
      <c r="EU70" s="266"/>
      <c r="EV70" s="266"/>
      <c r="EW70" s="266"/>
      <c r="EX70" s="266"/>
      <c r="EY70" s="266"/>
      <c r="EZ70" s="266"/>
      <c r="FA70" s="266"/>
      <c r="FB70" s="266"/>
      <c r="FC70" s="266"/>
      <c r="FD70" s="266"/>
      <c r="FE70" s="266"/>
      <c r="FF70" s="266"/>
      <c r="FG70" s="266"/>
      <c r="FH70" s="266"/>
      <c r="FI70" s="266"/>
      <c r="FJ70" s="266"/>
      <c r="FK70" s="266"/>
      <c r="FL70" s="266"/>
      <c r="FM70" s="266"/>
      <c r="FN70" s="266"/>
      <c r="FO70" s="266"/>
      <c r="FP70" s="266"/>
      <c r="FQ70" s="266"/>
      <c r="FR70" s="266"/>
      <c r="FS70" s="266"/>
      <c r="FT70" s="266"/>
      <c r="FU70" s="266"/>
      <c r="FV70" s="266"/>
      <c r="FW70" s="266"/>
      <c r="FX70" s="266"/>
      <c r="FY70" s="266"/>
      <c r="FZ70" s="266"/>
      <c r="GA70" s="266"/>
      <c r="GB70" s="266"/>
      <c r="GC70" s="266"/>
      <c r="GD70" s="266"/>
      <c r="GE70" s="266"/>
      <c r="GF70" s="266"/>
      <c r="GG70" s="266"/>
      <c r="GH70" s="266"/>
      <c r="GI70" s="266"/>
      <c r="GJ70" s="266"/>
      <c r="GK70" s="266"/>
      <c r="GL70" s="266"/>
      <c r="GM70" s="266"/>
      <c r="GN70" s="266"/>
      <c r="GO70" s="266"/>
      <c r="GP70" s="266"/>
      <c r="GQ70" s="266"/>
      <c r="GR70" s="266"/>
      <c r="GS70" s="266"/>
      <c r="GT70" s="266"/>
      <c r="GU70" s="266"/>
      <c r="GV70" s="266"/>
      <c r="GW70" s="266"/>
      <c r="GX70" s="266"/>
      <c r="GY70" s="266"/>
      <c r="GZ70" s="266"/>
      <c r="HA70" s="266"/>
      <c r="HB70" s="266"/>
      <c r="HC70" s="266"/>
      <c r="HD70" s="266"/>
      <c r="HE70" s="266"/>
      <c r="HF70" s="266"/>
      <c r="HG70" s="266"/>
      <c r="HH70" s="266"/>
      <c r="HI70" s="266"/>
      <c r="HJ70" s="266"/>
      <c r="HK70" s="266"/>
      <c r="HL70" s="266"/>
      <c r="HM70" s="266"/>
      <c r="HN70" s="266"/>
      <c r="HO70" s="266"/>
      <c r="HP70" s="266"/>
      <c r="HQ70" s="266"/>
      <c r="HR70" s="266"/>
      <c r="HS70" s="266"/>
      <c r="HT70" s="266"/>
      <c r="HU70" s="266"/>
      <c r="HV70" s="266"/>
      <c r="HW70" s="266"/>
      <c r="HX70" s="266"/>
      <c r="HY70" s="266"/>
      <c r="HZ70" s="266"/>
      <c r="IA70" s="266"/>
      <c r="IB70" s="266"/>
      <c r="IC70" s="266"/>
      <c r="ID70" s="266"/>
      <c r="IE70" s="266"/>
      <c r="IF70" s="266"/>
      <c r="IG70" s="266"/>
      <c r="IH70" s="266"/>
      <c r="II70" s="266"/>
      <c r="IJ70" s="266"/>
      <c r="IK70" s="266"/>
      <c r="IL70" s="266"/>
      <c r="IM70" s="266"/>
      <c r="IN70" s="266"/>
      <c r="IO70" s="266"/>
      <c r="IP70" s="266"/>
      <c r="IQ70" s="266"/>
      <c r="IR70" s="266"/>
      <c r="IS70" s="266"/>
      <c r="IT70" s="266"/>
      <c r="IU70" s="266"/>
      <c r="IV70" s="266"/>
    </row>
    <row r="71" spans="1:256" s="259" customFormat="1" ht="25.5" customHeight="1">
      <c r="A71" s="348" t="s">
        <v>1425</v>
      </c>
      <c r="B71" s="240" t="s">
        <v>191</v>
      </c>
      <c r="C71" s="267">
        <f t="shared" ref="C71:C138" si="24">SUM(D71:O71)</f>
        <v>0</v>
      </c>
      <c r="D71" s="260">
        <v>0</v>
      </c>
      <c r="E71" s="260">
        <v>0</v>
      </c>
      <c r="F71" s="260">
        <v>0</v>
      </c>
      <c r="G71" s="260">
        <v>0</v>
      </c>
      <c r="H71" s="260">
        <v>0</v>
      </c>
      <c r="I71" s="260">
        <v>0</v>
      </c>
      <c r="J71" s="260">
        <v>0</v>
      </c>
      <c r="K71" s="260">
        <v>0</v>
      </c>
      <c r="L71" s="260">
        <v>0</v>
      </c>
      <c r="M71" s="260">
        <v>0</v>
      </c>
      <c r="N71" s="260">
        <v>0</v>
      </c>
      <c r="O71" s="351">
        <v>0</v>
      </c>
      <c r="P71" s="330"/>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c r="DM71" s="266"/>
      <c r="DN71" s="266"/>
      <c r="DO71" s="266"/>
      <c r="DP71" s="266"/>
      <c r="DQ71" s="266"/>
      <c r="DR71" s="266"/>
      <c r="DS71" s="266"/>
      <c r="DT71" s="266"/>
      <c r="DU71" s="266"/>
      <c r="DV71" s="266"/>
      <c r="DW71" s="266"/>
      <c r="DX71" s="266"/>
      <c r="DY71" s="266"/>
      <c r="DZ71" s="266"/>
      <c r="EA71" s="266"/>
      <c r="EB71" s="266"/>
      <c r="EC71" s="266"/>
      <c r="ED71" s="266"/>
      <c r="EE71" s="266"/>
      <c r="EF71" s="266"/>
      <c r="EG71" s="266"/>
      <c r="EH71" s="266"/>
      <c r="EI71" s="266"/>
      <c r="EJ71" s="266"/>
      <c r="EK71" s="266"/>
      <c r="EL71" s="266"/>
      <c r="EM71" s="266"/>
      <c r="EN71" s="266"/>
      <c r="EO71" s="266"/>
      <c r="EP71" s="266"/>
      <c r="EQ71" s="266"/>
      <c r="ER71" s="266"/>
      <c r="ES71" s="266"/>
      <c r="ET71" s="266"/>
      <c r="EU71" s="266"/>
      <c r="EV71" s="266"/>
      <c r="EW71" s="266"/>
      <c r="EX71" s="266"/>
      <c r="EY71" s="266"/>
      <c r="EZ71" s="266"/>
      <c r="FA71" s="266"/>
      <c r="FB71" s="266"/>
      <c r="FC71" s="266"/>
      <c r="FD71" s="266"/>
      <c r="FE71" s="266"/>
      <c r="FF71" s="266"/>
      <c r="FG71" s="266"/>
      <c r="FH71" s="266"/>
      <c r="FI71" s="266"/>
      <c r="FJ71" s="266"/>
      <c r="FK71" s="266"/>
      <c r="FL71" s="266"/>
      <c r="FM71" s="266"/>
      <c r="FN71" s="266"/>
      <c r="FO71" s="266"/>
      <c r="FP71" s="266"/>
      <c r="FQ71" s="266"/>
      <c r="FR71" s="266"/>
      <c r="FS71" s="266"/>
      <c r="FT71" s="266"/>
      <c r="FU71" s="266"/>
      <c r="FV71" s="266"/>
      <c r="FW71" s="266"/>
      <c r="FX71" s="266"/>
      <c r="FY71" s="266"/>
      <c r="FZ71" s="266"/>
      <c r="GA71" s="266"/>
      <c r="GB71" s="266"/>
      <c r="GC71" s="266"/>
      <c r="GD71" s="266"/>
      <c r="GE71" s="266"/>
      <c r="GF71" s="266"/>
      <c r="GG71" s="266"/>
      <c r="GH71" s="266"/>
      <c r="GI71" s="266"/>
      <c r="GJ71" s="266"/>
      <c r="GK71" s="266"/>
      <c r="GL71" s="266"/>
      <c r="GM71" s="266"/>
      <c r="GN71" s="266"/>
      <c r="GO71" s="266"/>
      <c r="GP71" s="266"/>
      <c r="GQ71" s="266"/>
      <c r="GR71" s="266"/>
      <c r="GS71" s="266"/>
      <c r="GT71" s="266"/>
      <c r="GU71" s="266"/>
      <c r="GV71" s="266"/>
      <c r="GW71" s="266"/>
      <c r="GX71" s="266"/>
      <c r="GY71" s="266"/>
      <c r="GZ71" s="266"/>
      <c r="HA71" s="266"/>
      <c r="HB71" s="266"/>
      <c r="HC71" s="266"/>
      <c r="HD71" s="266"/>
      <c r="HE71" s="266"/>
      <c r="HF71" s="266"/>
      <c r="HG71" s="266"/>
      <c r="HH71" s="266"/>
      <c r="HI71" s="266"/>
      <c r="HJ71" s="266"/>
      <c r="HK71" s="266"/>
      <c r="HL71" s="266"/>
      <c r="HM71" s="266"/>
      <c r="HN71" s="266"/>
      <c r="HO71" s="266"/>
      <c r="HP71" s="266"/>
      <c r="HQ71" s="266"/>
      <c r="HR71" s="266"/>
      <c r="HS71" s="266"/>
      <c r="HT71" s="266"/>
      <c r="HU71" s="266"/>
      <c r="HV71" s="266"/>
      <c r="HW71" s="266"/>
      <c r="HX71" s="266"/>
      <c r="HY71" s="266"/>
      <c r="HZ71" s="266"/>
      <c r="IA71" s="266"/>
      <c r="IB71" s="266"/>
      <c r="IC71" s="266"/>
      <c r="ID71" s="266"/>
      <c r="IE71" s="266"/>
      <c r="IF71" s="266"/>
      <c r="IG71" s="266"/>
      <c r="IH71" s="266"/>
      <c r="II71" s="266"/>
      <c r="IJ71" s="266"/>
      <c r="IK71" s="266"/>
      <c r="IL71" s="266"/>
      <c r="IM71" s="266"/>
      <c r="IN71" s="266"/>
      <c r="IO71" s="266"/>
      <c r="IP71" s="266"/>
      <c r="IQ71" s="266"/>
      <c r="IR71" s="266"/>
      <c r="IS71" s="266"/>
      <c r="IT71" s="266"/>
      <c r="IU71" s="266"/>
      <c r="IV71" s="266"/>
    </row>
    <row r="72" spans="1:256" s="281" customFormat="1" ht="35.25" customHeight="1">
      <c r="A72" s="433" t="s">
        <v>1426</v>
      </c>
      <c r="B72" s="268" t="s">
        <v>192</v>
      </c>
      <c r="C72" s="238">
        <f t="shared" si="24"/>
        <v>0</v>
      </c>
      <c r="D72" s="258">
        <f>SUM(D73:D77)</f>
        <v>0</v>
      </c>
      <c r="E72" s="258">
        <f t="shared" ref="E72:O72" si="25">SUM(E73:E77)</f>
        <v>0</v>
      </c>
      <c r="F72" s="258">
        <f t="shared" si="25"/>
        <v>0</v>
      </c>
      <c r="G72" s="258">
        <f t="shared" si="25"/>
        <v>0</v>
      </c>
      <c r="H72" s="258">
        <f t="shared" si="25"/>
        <v>0</v>
      </c>
      <c r="I72" s="258">
        <f t="shared" si="25"/>
        <v>0</v>
      </c>
      <c r="J72" s="258">
        <f t="shared" si="25"/>
        <v>0</v>
      </c>
      <c r="K72" s="258">
        <f t="shared" si="25"/>
        <v>0</v>
      </c>
      <c r="L72" s="258">
        <f t="shared" si="25"/>
        <v>0</v>
      </c>
      <c r="M72" s="258">
        <f t="shared" si="25"/>
        <v>0</v>
      </c>
      <c r="N72" s="258">
        <f t="shared" si="25"/>
        <v>0</v>
      </c>
      <c r="O72" s="354">
        <f t="shared" si="25"/>
        <v>0</v>
      </c>
      <c r="P72" s="33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3"/>
      <c r="DF72" s="273"/>
      <c r="DG72" s="273"/>
      <c r="DH72" s="273"/>
      <c r="DI72" s="273"/>
      <c r="DJ72" s="273"/>
      <c r="DK72" s="273"/>
      <c r="DL72" s="273"/>
      <c r="DM72" s="273"/>
      <c r="DN72" s="273"/>
      <c r="DO72" s="273"/>
      <c r="DP72" s="273"/>
      <c r="DQ72" s="273"/>
      <c r="DR72" s="273"/>
      <c r="DS72" s="273"/>
      <c r="DT72" s="273"/>
      <c r="DU72" s="273"/>
      <c r="DV72" s="273"/>
      <c r="DW72" s="273"/>
      <c r="DX72" s="273"/>
      <c r="DY72" s="273"/>
      <c r="DZ72" s="273"/>
      <c r="EA72" s="273"/>
      <c r="EB72" s="273"/>
      <c r="EC72" s="273"/>
      <c r="ED72" s="273"/>
      <c r="EE72" s="273"/>
      <c r="EF72" s="273"/>
      <c r="EG72" s="273"/>
      <c r="EH72" s="273"/>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273"/>
      <c r="FV72" s="273"/>
      <c r="FW72" s="273"/>
      <c r="FX72" s="273"/>
      <c r="FY72" s="273"/>
      <c r="FZ72" s="273"/>
      <c r="GA72" s="273"/>
      <c r="GB72" s="273"/>
      <c r="GC72" s="273"/>
      <c r="GD72" s="273"/>
      <c r="GE72" s="273"/>
      <c r="GF72" s="273"/>
      <c r="GG72" s="273"/>
      <c r="GH72" s="273"/>
      <c r="GI72" s="273"/>
      <c r="GJ72" s="273"/>
      <c r="GK72" s="273"/>
      <c r="GL72" s="273"/>
      <c r="GM72" s="273"/>
      <c r="GN72" s="273"/>
      <c r="GO72" s="273"/>
      <c r="GP72" s="273"/>
      <c r="GQ72" s="273"/>
      <c r="GR72" s="273"/>
      <c r="GS72" s="273"/>
      <c r="GT72" s="273"/>
      <c r="GU72" s="273"/>
      <c r="GV72" s="273"/>
      <c r="GW72" s="273"/>
      <c r="GX72" s="273"/>
      <c r="GY72" s="273"/>
      <c r="GZ72" s="273"/>
      <c r="HA72" s="273"/>
      <c r="HB72" s="273"/>
      <c r="HC72" s="273"/>
      <c r="HD72" s="273"/>
      <c r="HE72" s="273"/>
      <c r="HF72" s="273"/>
      <c r="HG72" s="273"/>
      <c r="HH72" s="273"/>
      <c r="HI72" s="273"/>
      <c r="HJ72" s="273"/>
      <c r="HK72" s="273"/>
      <c r="HL72" s="273"/>
      <c r="HM72" s="273"/>
      <c r="HN72" s="273"/>
      <c r="HO72" s="273"/>
      <c r="HP72" s="273"/>
      <c r="HQ72" s="273"/>
      <c r="HR72" s="273"/>
      <c r="HS72" s="273"/>
      <c r="HT72" s="273"/>
      <c r="HU72" s="273"/>
      <c r="HV72" s="273"/>
      <c r="HW72" s="273"/>
      <c r="HX72" s="273"/>
      <c r="HY72" s="273"/>
      <c r="HZ72" s="273"/>
      <c r="IA72" s="273"/>
      <c r="IB72" s="273"/>
      <c r="IC72" s="273"/>
      <c r="ID72" s="273"/>
      <c r="IE72" s="273"/>
      <c r="IF72" s="273"/>
      <c r="IG72" s="273"/>
      <c r="IH72" s="273"/>
      <c r="II72" s="273"/>
      <c r="IJ72" s="273"/>
      <c r="IK72" s="273"/>
      <c r="IL72" s="273"/>
      <c r="IM72" s="273"/>
      <c r="IN72" s="273"/>
      <c r="IO72" s="273"/>
      <c r="IP72" s="273"/>
      <c r="IQ72" s="273"/>
      <c r="IR72" s="273"/>
      <c r="IS72" s="273"/>
      <c r="IT72" s="273"/>
      <c r="IU72" s="273"/>
      <c r="IV72" s="273"/>
    </row>
    <row r="73" spans="1:256" s="259" customFormat="1" ht="25.5" customHeight="1">
      <c r="A73" s="348" t="s">
        <v>1427</v>
      </c>
      <c r="B73" s="240" t="s">
        <v>193</v>
      </c>
      <c r="C73" s="267">
        <f t="shared" si="24"/>
        <v>0</v>
      </c>
      <c r="D73" s="260">
        <v>0</v>
      </c>
      <c r="E73" s="260">
        <v>0</v>
      </c>
      <c r="F73" s="260">
        <v>0</v>
      </c>
      <c r="G73" s="260">
        <v>0</v>
      </c>
      <c r="H73" s="260">
        <v>0</v>
      </c>
      <c r="I73" s="260">
        <v>0</v>
      </c>
      <c r="J73" s="260">
        <v>0</v>
      </c>
      <c r="K73" s="260">
        <v>0</v>
      </c>
      <c r="L73" s="260">
        <v>0</v>
      </c>
      <c r="M73" s="260">
        <v>0</v>
      </c>
      <c r="N73" s="260">
        <v>0</v>
      </c>
      <c r="O73" s="351">
        <v>0</v>
      </c>
      <c r="P73" s="330"/>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c r="DM73" s="266"/>
      <c r="DN73" s="266"/>
      <c r="DO73" s="266"/>
      <c r="DP73" s="266"/>
      <c r="DQ73" s="266"/>
      <c r="DR73" s="266"/>
      <c r="DS73" s="266"/>
      <c r="DT73" s="266"/>
      <c r="DU73" s="266"/>
      <c r="DV73" s="266"/>
      <c r="DW73" s="266"/>
      <c r="DX73" s="266"/>
      <c r="DY73" s="266"/>
      <c r="DZ73" s="266"/>
      <c r="EA73" s="266"/>
      <c r="EB73" s="266"/>
      <c r="EC73" s="266"/>
      <c r="ED73" s="266"/>
      <c r="EE73" s="266"/>
      <c r="EF73" s="266"/>
      <c r="EG73" s="266"/>
      <c r="EH73" s="266"/>
      <c r="EI73" s="266"/>
      <c r="EJ73" s="266"/>
      <c r="EK73" s="266"/>
      <c r="EL73" s="266"/>
      <c r="EM73" s="266"/>
      <c r="EN73" s="266"/>
      <c r="EO73" s="266"/>
      <c r="EP73" s="266"/>
      <c r="EQ73" s="266"/>
      <c r="ER73" s="266"/>
      <c r="ES73" s="266"/>
      <c r="ET73" s="266"/>
      <c r="EU73" s="266"/>
      <c r="EV73" s="266"/>
      <c r="EW73" s="266"/>
      <c r="EX73" s="266"/>
      <c r="EY73" s="266"/>
      <c r="EZ73" s="266"/>
      <c r="FA73" s="266"/>
      <c r="FB73" s="266"/>
      <c r="FC73" s="266"/>
      <c r="FD73" s="266"/>
      <c r="FE73" s="266"/>
      <c r="FF73" s="266"/>
      <c r="FG73" s="266"/>
      <c r="FH73" s="266"/>
      <c r="FI73" s="266"/>
      <c r="FJ73" s="266"/>
      <c r="FK73" s="266"/>
      <c r="FL73" s="266"/>
      <c r="FM73" s="266"/>
      <c r="FN73" s="266"/>
      <c r="FO73" s="266"/>
      <c r="FP73" s="266"/>
      <c r="FQ73" s="266"/>
      <c r="FR73" s="266"/>
      <c r="FS73" s="266"/>
      <c r="FT73" s="266"/>
      <c r="FU73" s="266"/>
      <c r="FV73" s="266"/>
      <c r="FW73" s="266"/>
      <c r="FX73" s="266"/>
      <c r="FY73" s="266"/>
      <c r="FZ73" s="266"/>
      <c r="GA73" s="266"/>
      <c r="GB73" s="266"/>
      <c r="GC73" s="266"/>
      <c r="GD73" s="266"/>
      <c r="GE73" s="266"/>
      <c r="GF73" s="266"/>
      <c r="GG73" s="266"/>
      <c r="GH73" s="266"/>
      <c r="GI73" s="266"/>
      <c r="GJ73" s="266"/>
      <c r="GK73" s="266"/>
      <c r="GL73" s="266"/>
      <c r="GM73" s="266"/>
      <c r="GN73" s="266"/>
      <c r="GO73" s="266"/>
      <c r="GP73" s="266"/>
      <c r="GQ73" s="266"/>
      <c r="GR73" s="266"/>
      <c r="GS73" s="266"/>
      <c r="GT73" s="266"/>
      <c r="GU73" s="266"/>
      <c r="GV73" s="266"/>
      <c r="GW73" s="266"/>
      <c r="GX73" s="266"/>
      <c r="GY73" s="266"/>
      <c r="GZ73" s="266"/>
      <c r="HA73" s="266"/>
      <c r="HB73" s="266"/>
      <c r="HC73" s="266"/>
      <c r="HD73" s="266"/>
      <c r="HE73" s="266"/>
      <c r="HF73" s="266"/>
      <c r="HG73" s="266"/>
      <c r="HH73" s="266"/>
      <c r="HI73" s="266"/>
      <c r="HJ73" s="266"/>
      <c r="HK73" s="266"/>
      <c r="HL73" s="266"/>
      <c r="HM73" s="266"/>
      <c r="HN73" s="266"/>
      <c r="HO73" s="266"/>
      <c r="HP73" s="266"/>
      <c r="HQ73" s="266"/>
      <c r="HR73" s="266"/>
      <c r="HS73" s="266"/>
      <c r="HT73" s="266"/>
      <c r="HU73" s="266"/>
      <c r="HV73" s="266"/>
      <c r="HW73" s="266"/>
      <c r="HX73" s="266"/>
      <c r="HY73" s="266"/>
      <c r="HZ73" s="266"/>
      <c r="IA73" s="266"/>
      <c r="IB73" s="266"/>
      <c r="IC73" s="266"/>
      <c r="ID73" s="266"/>
      <c r="IE73" s="266"/>
      <c r="IF73" s="266"/>
      <c r="IG73" s="266"/>
      <c r="IH73" s="266"/>
      <c r="II73" s="266"/>
      <c r="IJ73" s="266"/>
      <c r="IK73" s="266"/>
      <c r="IL73" s="266"/>
      <c r="IM73" s="266"/>
      <c r="IN73" s="266"/>
      <c r="IO73" s="266"/>
      <c r="IP73" s="266"/>
      <c r="IQ73" s="266"/>
      <c r="IR73" s="266"/>
      <c r="IS73" s="266"/>
      <c r="IT73" s="266"/>
      <c r="IU73" s="266"/>
      <c r="IV73" s="266"/>
    </row>
    <row r="74" spans="1:256" s="259" customFormat="1" ht="25.5" customHeight="1">
      <c r="A74" s="348" t="s">
        <v>1428</v>
      </c>
      <c r="B74" s="240" t="s">
        <v>194</v>
      </c>
      <c r="C74" s="267">
        <f t="shared" si="24"/>
        <v>0</v>
      </c>
      <c r="D74" s="260">
        <v>0</v>
      </c>
      <c r="E74" s="260">
        <v>0</v>
      </c>
      <c r="F74" s="260">
        <v>0</v>
      </c>
      <c r="G74" s="260">
        <v>0</v>
      </c>
      <c r="H74" s="260">
        <v>0</v>
      </c>
      <c r="I74" s="260">
        <v>0</v>
      </c>
      <c r="J74" s="266">
        <v>0</v>
      </c>
      <c r="K74" s="266">
        <v>0</v>
      </c>
      <c r="L74" s="266">
        <v>0</v>
      </c>
      <c r="M74" s="266">
        <v>0</v>
      </c>
      <c r="N74" s="266">
        <v>0</v>
      </c>
      <c r="O74" s="358">
        <v>0</v>
      </c>
      <c r="P74" s="330"/>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C74" s="266"/>
      <c r="ED74" s="266"/>
      <c r="EE74" s="266"/>
      <c r="EF74" s="266"/>
      <c r="EG74" s="266"/>
      <c r="EH74" s="266"/>
      <c r="EI74" s="266"/>
      <c r="EJ74" s="266"/>
      <c r="EK74" s="266"/>
      <c r="EL74" s="266"/>
      <c r="EM74" s="266"/>
      <c r="EN74" s="266"/>
      <c r="EO74" s="266"/>
      <c r="EP74" s="266"/>
      <c r="EQ74" s="266"/>
      <c r="ER74" s="266"/>
      <c r="ES74" s="266"/>
      <c r="ET74" s="266"/>
      <c r="EU74" s="266"/>
      <c r="EV74" s="266"/>
      <c r="EW74" s="266"/>
      <c r="EX74" s="266"/>
      <c r="EY74" s="266"/>
      <c r="EZ74" s="266"/>
      <c r="FA74" s="266"/>
      <c r="FB74" s="266"/>
      <c r="FC74" s="266"/>
      <c r="FD74" s="266"/>
      <c r="FE74" s="266"/>
      <c r="FF74" s="266"/>
      <c r="FG74" s="266"/>
      <c r="FH74" s="266"/>
      <c r="FI74" s="266"/>
      <c r="FJ74" s="266"/>
      <c r="FK74" s="266"/>
      <c r="FL74" s="266"/>
      <c r="FM74" s="266"/>
      <c r="FN74" s="266"/>
      <c r="FO74" s="266"/>
      <c r="FP74" s="266"/>
      <c r="FQ74" s="266"/>
      <c r="FR74" s="266"/>
      <c r="FS74" s="266"/>
      <c r="FT74" s="266"/>
      <c r="FU74" s="266"/>
      <c r="FV74" s="266"/>
      <c r="FW74" s="266"/>
      <c r="FX74" s="266"/>
      <c r="FY74" s="266"/>
      <c r="FZ74" s="266"/>
      <c r="GA74" s="266"/>
      <c r="GB74" s="266"/>
      <c r="GC74" s="266"/>
      <c r="GD74" s="266"/>
      <c r="GE74" s="266"/>
      <c r="GF74" s="266"/>
      <c r="GG74" s="266"/>
      <c r="GH74" s="266"/>
      <c r="GI74" s="266"/>
      <c r="GJ74" s="266"/>
      <c r="GK74" s="266"/>
      <c r="GL74" s="266"/>
      <c r="GM74" s="266"/>
      <c r="GN74" s="266"/>
      <c r="GO74" s="266"/>
      <c r="GP74" s="266"/>
      <c r="GQ74" s="266"/>
      <c r="GR74" s="266"/>
      <c r="GS74" s="266"/>
      <c r="GT74" s="266"/>
      <c r="GU74" s="266"/>
      <c r="GV74" s="266"/>
      <c r="GW74" s="266"/>
      <c r="GX74" s="266"/>
      <c r="GY74" s="266"/>
      <c r="GZ74" s="266"/>
      <c r="HA74" s="266"/>
      <c r="HB74" s="266"/>
      <c r="HC74" s="266"/>
      <c r="HD74" s="266"/>
      <c r="HE74" s="266"/>
      <c r="HF74" s="266"/>
      <c r="HG74" s="266"/>
      <c r="HH74" s="266"/>
      <c r="HI74" s="266"/>
      <c r="HJ74" s="266"/>
      <c r="HK74" s="266"/>
      <c r="HL74" s="266"/>
      <c r="HM74" s="266"/>
      <c r="HN74" s="266"/>
      <c r="HO74" s="266"/>
      <c r="HP74" s="266"/>
      <c r="HQ74" s="266"/>
      <c r="HR74" s="266"/>
      <c r="HS74" s="266"/>
      <c r="HT74" s="266"/>
      <c r="HU74" s="266"/>
      <c r="HV74" s="266"/>
      <c r="HW74" s="266"/>
      <c r="HX74" s="266"/>
      <c r="HY74" s="266"/>
      <c r="HZ74" s="266"/>
      <c r="IA74" s="266"/>
      <c r="IB74" s="266"/>
      <c r="IC74" s="266"/>
      <c r="ID74" s="266"/>
      <c r="IE74" s="266"/>
      <c r="IF74" s="266"/>
      <c r="IG74" s="266"/>
      <c r="IH74" s="266"/>
      <c r="II74" s="266"/>
      <c r="IJ74" s="266"/>
      <c r="IK74" s="266"/>
      <c r="IL74" s="266"/>
      <c r="IM74" s="266"/>
      <c r="IN74" s="266"/>
      <c r="IO74" s="266"/>
      <c r="IP74" s="266"/>
      <c r="IQ74" s="266"/>
      <c r="IR74" s="266"/>
      <c r="IS74" s="266"/>
      <c r="IT74" s="266"/>
      <c r="IU74" s="266"/>
      <c r="IV74" s="266"/>
    </row>
    <row r="75" spans="1:256" s="259" customFormat="1" ht="25.5" customHeight="1">
      <c r="A75" s="348" t="s">
        <v>1429</v>
      </c>
      <c r="B75" s="240" t="s">
        <v>195</v>
      </c>
      <c r="C75" s="267">
        <f t="shared" si="24"/>
        <v>0</v>
      </c>
      <c r="D75" s="260">
        <v>0</v>
      </c>
      <c r="E75" s="260">
        <v>0</v>
      </c>
      <c r="F75" s="260">
        <v>0</v>
      </c>
      <c r="G75" s="260">
        <v>0</v>
      </c>
      <c r="H75" s="260">
        <v>0</v>
      </c>
      <c r="I75" s="260">
        <v>0</v>
      </c>
      <c r="J75" s="266">
        <v>0</v>
      </c>
      <c r="K75" s="266">
        <v>0</v>
      </c>
      <c r="L75" s="266">
        <v>0</v>
      </c>
      <c r="M75" s="266">
        <v>0</v>
      </c>
      <c r="N75" s="266">
        <v>0</v>
      </c>
      <c r="O75" s="358">
        <v>0</v>
      </c>
      <c r="P75" s="330"/>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266"/>
      <c r="DW75" s="266"/>
      <c r="DX75" s="266"/>
      <c r="DY75" s="266"/>
      <c r="DZ75" s="266"/>
      <c r="EA75" s="266"/>
      <c r="EB75" s="266"/>
      <c r="EC75" s="266"/>
      <c r="ED75" s="266"/>
      <c r="EE75" s="266"/>
      <c r="EF75" s="266"/>
      <c r="EG75" s="266"/>
      <c r="EH75" s="266"/>
      <c r="EI75" s="266"/>
      <c r="EJ75" s="266"/>
      <c r="EK75" s="266"/>
      <c r="EL75" s="266"/>
      <c r="EM75" s="266"/>
      <c r="EN75" s="266"/>
      <c r="EO75" s="266"/>
      <c r="EP75" s="266"/>
      <c r="EQ75" s="266"/>
      <c r="ER75" s="266"/>
      <c r="ES75" s="266"/>
      <c r="ET75" s="266"/>
      <c r="EU75" s="266"/>
      <c r="EV75" s="266"/>
      <c r="EW75" s="266"/>
      <c r="EX75" s="266"/>
      <c r="EY75" s="266"/>
      <c r="EZ75" s="266"/>
      <c r="FA75" s="266"/>
      <c r="FB75" s="266"/>
      <c r="FC75" s="266"/>
      <c r="FD75" s="266"/>
      <c r="FE75" s="266"/>
      <c r="FF75" s="266"/>
      <c r="FG75" s="266"/>
      <c r="FH75" s="266"/>
      <c r="FI75" s="266"/>
      <c r="FJ75" s="266"/>
      <c r="FK75" s="266"/>
      <c r="FL75" s="266"/>
      <c r="FM75" s="266"/>
      <c r="FN75" s="266"/>
      <c r="FO75" s="266"/>
      <c r="FP75" s="266"/>
      <c r="FQ75" s="266"/>
      <c r="FR75" s="266"/>
      <c r="FS75" s="266"/>
      <c r="FT75" s="266"/>
      <c r="FU75" s="266"/>
      <c r="FV75" s="266"/>
      <c r="FW75" s="266"/>
      <c r="FX75" s="266"/>
      <c r="FY75" s="266"/>
      <c r="FZ75" s="266"/>
      <c r="GA75" s="266"/>
      <c r="GB75" s="266"/>
      <c r="GC75" s="266"/>
      <c r="GD75" s="266"/>
      <c r="GE75" s="266"/>
      <c r="GF75" s="266"/>
      <c r="GG75" s="266"/>
      <c r="GH75" s="266"/>
      <c r="GI75" s="266"/>
      <c r="GJ75" s="266"/>
      <c r="GK75" s="266"/>
      <c r="GL75" s="266"/>
      <c r="GM75" s="266"/>
      <c r="GN75" s="266"/>
      <c r="GO75" s="266"/>
      <c r="GP75" s="266"/>
      <c r="GQ75" s="266"/>
      <c r="GR75" s="266"/>
      <c r="GS75" s="266"/>
      <c r="GT75" s="266"/>
      <c r="GU75" s="266"/>
      <c r="GV75" s="266"/>
      <c r="GW75" s="266"/>
      <c r="GX75" s="266"/>
      <c r="GY75" s="266"/>
      <c r="GZ75" s="266"/>
      <c r="HA75" s="266"/>
      <c r="HB75" s="266"/>
      <c r="HC75" s="266"/>
      <c r="HD75" s="266"/>
      <c r="HE75" s="266"/>
      <c r="HF75" s="266"/>
      <c r="HG75" s="266"/>
      <c r="HH75" s="266"/>
      <c r="HI75" s="266"/>
      <c r="HJ75" s="266"/>
      <c r="HK75" s="266"/>
      <c r="HL75" s="266"/>
      <c r="HM75" s="266"/>
      <c r="HN75" s="266"/>
      <c r="HO75" s="266"/>
      <c r="HP75" s="266"/>
      <c r="HQ75" s="266"/>
      <c r="HR75" s="266"/>
      <c r="HS75" s="266"/>
      <c r="HT75" s="266"/>
      <c r="HU75" s="266"/>
      <c r="HV75" s="266"/>
      <c r="HW75" s="266"/>
      <c r="HX75" s="266"/>
      <c r="HY75" s="266"/>
      <c r="HZ75" s="266"/>
      <c r="IA75" s="266"/>
      <c r="IB75" s="266"/>
      <c r="IC75" s="266"/>
      <c r="ID75" s="266"/>
      <c r="IE75" s="266"/>
      <c r="IF75" s="266"/>
      <c r="IG75" s="266"/>
      <c r="IH75" s="266"/>
      <c r="II75" s="266"/>
      <c r="IJ75" s="266"/>
      <c r="IK75" s="266"/>
      <c r="IL75" s="266"/>
      <c r="IM75" s="266"/>
      <c r="IN75" s="266"/>
      <c r="IO75" s="266"/>
      <c r="IP75" s="266"/>
      <c r="IQ75" s="266"/>
      <c r="IR75" s="266"/>
      <c r="IS75" s="266"/>
      <c r="IT75" s="266"/>
      <c r="IU75" s="266"/>
      <c r="IV75" s="266"/>
    </row>
    <row r="76" spans="1:256" s="259" customFormat="1" ht="25.5" customHeight="1">
      <c r="A76" s="348" t="s">
        <v>1430</v>
      </c>
      <c r="B76" s="240" t="s">
        <v>196</v>
      </c>
      <c r="C76" s="267">
        <f t="shared" si="24"/>
        <v>0</v>
      </c>
      <c r="D76" s="260">
        <v>0</v>
      </c>
      <c r="E76" s="260">
        <v>0</v>
      </c>
      <c r="F76" s="260">
        <v>0</v>
      </c>
      <c r="G76" s="260">
        <v>0</v>
      </c>
      <c r="H76" s="260">
        <v>0</v>
      </c>
      <c r="I76" s="260">
        <v>0</v>
      </c>
      <c r="J76" s="266">
        <v>0</v>
      </c>
      <c r="K76" s="266">
        <v>0</v>
      </c>
      <c r="L76" s="266">
        <v>0</v>
      </c>
      <c r="M76" s="266">
        <v>0</v>
      </c>
      <c r="N76" s="266">
        <v>0</v>
      </c>
      <c r="O76" s="358">
        <v>0</v>
      </c>
      <c r="P76" s="330"/>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6"/>
      <c r="DW76" s="266"/>
      <c r="DX76" s="266"/>
      <c r="DY76" s="266"/>
      <c r="DZ76" s="266"/>
      <c r="EA76" s="266"/>
      <c r="EB76" s="266"/>
      <c r="EC76" s="266"/>
      <c r="ED76" s="266"/>
      <c r="EE76" s="266"/>
      <c r="EF76" s="266"/>
      <c r="EG76" s="266"/>
      <c r="EH76" s="266"/>
      <c r="EI76" s="266"/>
      <c r="EJ76" s="266"/>
      <c r="EK76" s="266"/>
      <c r="EL76" s="266"/>
      <c r="EM76" s="266"/>
      <c r="EN76" s="266"/>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266"/>
      <c r="FV76" s="266"/>
      <c r="FW76" s="266"/>
      <c r="FX76" s="266"/>
      <c r="FY76" s="266"/>
      <c r="FZ76" s="266"/>
      <c r="GA76" s="266"/>
      <c r="GB76" s="266"/>
      <c r="GC76" s="266"/>
      <c r="GD76" s="266"/>
      <c r="GE76" s="266"/>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c r="IJ76" s="266"/>
      <c r="IK76" s="266"/>
      <c r="IL76" s="266"/>
      <c r="IM76" s="266"/>
      <c r="IN76" s="266"/>
      <c r="IO76" s="266"/>
      <c r="IP76" s="266"/>
      <c r="IQ76" s="266"/>
      <c r="IR76" s="266"/>
      <c r="IS76" s="266"/>
      <c r="IT76" s="266"/>
      <c r="IU76" s="266"/>
      <c r="IV76" s="266"/>
    </row>
    <row r="77" spans="1:256" s="259" customFormat="1" ht="25.5" customHeight="1">
      <c r="A77" s="348" t="s">
        <v>1431</v>
      </c>
      <c r="B77" s="240" t="s">
        <v>197</v>
      </c>
      <c r="C77" s="267">
        <f t="shared" si="24"/>
        <v>0</v>
      </c>
      <c r="D77" s="260">
        <v>0</v>
      </c>
      <c r="E77" s="260">
        <v>0</v>
      </c>
      <c r="F77" s="260">
        <v>0</v>
      </c>
      <c r="G77" s="260">
        <v>0</v>
      </c>
      <c r="H77" s="260">
        <v>0</v>
      </c>
      <c r="I77" s="260">
        <v>0</v>
      </c>
      <c r="J77" s="260">
        <v>0</v>
      </c>
      <c r="K77" s="260">
        <v>0</v>
      </c>
      <c r="L77" s="260">
        <v>0</v>
      </c>
      <c r="M77" s="260">
        <v>0</v>
      </c>
      <c r="N77" s="260">
        <v>0</v>
      </c>
      <c r="O77" s="351">
        <v>0</v>
      </c>
      <c r="P77" s="330"/>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c r="DM77" s="266"/>
      <c r="DN77" s="266"/>
      <c r="DO77" s="266"/>
      <c r="DP77" s="266"/>
      <c r="DQ77" s="266"/>
      <c r="DR77" s="266"/>
      <c r="DS77" s="266"/>
      <c r="DT77" s="266"/>
      <c r="DU77" s="266"/>
      <c r="DV77" s="266"/>
      <c r="DW77" s="266"/>
      <c r="DX77" s="266"/>
      <c r="DY77" s="266"/>
      <c r="DZ77" s="266"/>
      <c r="EA77" s="266"/>
      <c r="EB77" s="266"/>
      <c r="EC77" s="266"/>
      <c r="ED77" s="266"/>
      <c r="EE77" s="266"/>
      <c r="EF77" s="266"/>
      <c r="EG77" s="266"/>
      <c r="EH77" s="266"/>
      <c r="EI77" s="266"/>
      <c r="EJ77" s="266"/>
      <c r="EK77" s="266"/>
      <c r="EL77" s="266"/>
      <c r="EM77" s="266"/>
      <c r="EN77" s="266"/>
      <c r="EO77" s="266"/>
      <c r="EP77" s="266"/>
      <c r="EQ77" s="266"/>
      <c r="ER77" s="266"/>
      <c r="ES77" s="266"/>
      <c r="ET77" s="266"/>
      <c r="EU77" s="266"/>
      <c r="EV77" s="266"/>
      <c r="EW77" s="266"/>
      <c r="EX77" s="266"/>
      <c r="EY77" s="266"/>
      <c r="EZ77" s="266"/>
      <c r="FA77" s="266"/>
      <c r="FB77" s="266"/>
      <c r="FC77" s="266"/>
      <c r="FD77" s="266"/>
      <c r="FE77" s="266"/>
      <c r="FF77" s="266"/>
      <c r="FG77" s="266"/>
      <c r="FH77" s="266"/>
      <c r="FI77" s="266"/>
      <c r="FJ77" s="266"/>
      <c r="FK77" s="266"/>
      <c r="FL77" s="266"/>
      <c r="FM77" s="266"/>
      <c r="FN77" s="266"/>
      <c r="FO77" s="266"/>
      <c r="FP77" s="266"/>
      <c r="FQ77" s="266"/>
      <c r="FR77" s="266"/>
      <c r="FS77" s="266"/>
      <c r="FT77" s="266"/>
      <c r="FU77" s="266"/>
      <c r="FV77" s="266"/>
      <c r="FW77" s="266"/>
      <c r="FX77" s="266"/>
      <c r="FY77" s="266"/>
      <c r="FZ77" s="266"/>
      <c r="GA77" s="266"/>
      <c r="GB77" s="266"/>
      <c r="GC77" s="266"/>
      <c r="GD77" s="266"/>
      <c r="GE77" s="266"/>
      <c r="GF77" s="266"/>
      <c r="GG77" s="266"/>
      <c r="GH77" s="266"/>
      <c r="GI77" s="266"/>
      <c r="GJ77" s="266"/>
      <c r="GK77" s="266"/>
      <c r="GL77" s="266"/>
      <c r="GM77" s="266"/>
      <c r="GN77" s="266"/>
      <c r="GO77" s="266"/>
      <c r="GP77" s="266"/>
      <c r="GQ77" s="266"/>
      <c r="GR77" s="266"/>
      <c r="GS77" s="266"/>
      <c r="GT77" s="266"/>
      <c r="GU77" s="266"/>
      <c r="GV77" s="266"/>
      <c r="GW77" s="266"/>
      <c r="GX77" s="266"/>
      <c r="GY77" s="266"/>
      <c r="GZ77" s="266"/>
      <c r="HA77" s="266"/>
      <c r="HB77" s="266"/>
      <c r="HC77" s="266"/>
      <c r="HD77" s="266"/>
      <c r="HE77" s="266"/>
      <c r="HF77" s="266"/>
      <c r="HG77" s="266"/>
      <c r="HH77" s="266"/>
      <c r="HI77" s="266"/>
      <c r="HJ77" s="266"/>
      <c r="HK77" s="266"/>
      <c r="HL77" s="266"/>
      <c r="HM77" s="266"/>
      <c r="HN77" s="266"/>
      <c r="HO77" s="266"/>
      <c r="HP77" s="266"/>
      <c r="HQ77" s="266"/>
      <c r="HR77" s="266"/>
      <c r="HS77" s="266"/>
      <c r="HT77" s="266"/>
      <c r="HU77" s="266"/>
      <c r="HV77" s="266"/>
      <c r="HW77" s="266"/>
      <c r="HX77" s="266"/>
      <c r="HY77" s="266"/>
      <c r="HZ77" s="266"/>
      <c r="IA77" s="266"/>
      <c r="IB77" s="266"/>
      <c r="IC77" s="266"/>
      <c r="ID77" s="266"/>
      <c r="IE77" s="266"/>
      <c r="IF77" s="266"/>
      <c r="IG77" s="266"/>
      <c r="IH77" s="266"/>
      <c r="II77" s="266"/>
      <c r="IJ77" s="266"/>
      <c r="IK77" s="266"/>
      <c r="IL77" s="266"/>
      <c r="IM77" s="266"/>
      <c r="IN77" s="266"/>
      <c r="IO77" s="266"/>
      <c r="IP77" s="266"/>
      <c r="IQ77" s="266"/>
      <c r="IR77" s="266"/>
      <c r="IS77" s="266"/>
      <c r="IT77" s="266"/>
      <c r="IU77" s="266"/>
      <c r="IV77" s="266"/>
    </row>
    <row r="78" spans="1:256" s="259" customFormat="1" ht="25.5" customHeight="1">
      <c r="A78" s="432">
        <v>4.2</v>
      </c>
      <c r="B78" s="235" t="s">
        <v>198</v>
      </c>
      <c r="C78" s="236">
        <f t="shared" si="24"/>
        <v>0</v>
      </c>
      <c r="D78" s="274">
        <v>0</v>
      </c>
      <c r="E78" s="274">
        <v>0</v>
      </c>
      <c r="F78" s="274">
        <v>0</v>
      </c>
      <c r="G78" s="274">
        <v>0</v>
      </c>
      <c r="H78" s="274">
        <v>0</v>
      </c>
      <c r="I78" s="274">
        <v>0</v>
      </c>
      <c r="J78" s="274">
        <v>0</v>
      </c>
      <c r="K78" s="274">
        <v>0</v>
      </c>
      <c r="L78" s="274">
        <v>0</v>
      </c>
      <c r="M78" s="274">
        <v>0</v>
      </c>
      <c r="N78" s="274">
        <v>0</v>
      </c>
      <c r="O78" s="357">
        <v>0</v>
      </c>
      <c r="P78" s="330"/>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c r="DM78" s="266"/>
      <c r="DN78" s="266"/>
      <c r="DO78" s="266"/>
      <c r="DP78" s="266"/>
      <c r="DQ78" s="266"/>
      <c r="DR78" s="266"/>
      <c r="DS78" s="266"/>
      <c r="DT78" s="266"/>
      <c r="DU78" s="266"/>
      <c r="DV78" s="266"/>
      <c r="DW78" s="266"/>
      <c r="DX78" s="266"/>
      <c r="DY78" s="266"/>
      <c r="DZ78" s="266"/>
      <c r="EA78" s="266"/>
      <c r="EB78" s="266"/>
      <c r="EC78" s="266"/>
      <c r="ED78" s="266"/>
      <c r="EE78" s="266"/>
      <c r="EF78" s="266"/>
      <c r="EG78" s="266"/>
      <c r="EH78" s="266"/>
      <c r="EI78" s="266"/>
      <c r="EJ78" s="266"/>
      <c r="EK78" s="266"/>
      <c r="EL78" s="266"/>
      <c r="EM78" s="266"/>
      <c r="EN78" s="266"/>
      <c r="EO78" s="266"/>
      <c r="EP78" s="266"/>
      <c r="EQ78" s="266"/>
      <c r="ER78" s="266"/>
      <c r="ES78" s="266"/>
      <c r="ET78" s="266"/>
      <c r="EU78" s="266"/>
      <c r="EV78" s="266"/>
      <c r="EW78" s="266"/>
      <c r="EX78" s="266"/>
      <c r="EY78" s="266"/>
      <c r="EZ78" s="266"/>
      <c r="FA78" s="266"/>
      <c r="FB78" s="266"/>
      <c r="FC78" s="266"/>
      <c r="FD78" s="266"/>
      <c r="FE78" s="266"/>
      <c r="FF78" s="266"/>
      <c r="FG78" s="266"/>
      <c r="FH78" s="266"/>
      <c r="FI78" s="266"/>
      <c r="FJ78" s="266"/>
      <c r="FK78" s="266"/>
      <c r="FL78" s="266"/>
      <c r="FM78" s="266"/>
      <c r="FN78" s="266"/>
      <c r="FO78" s="266"/>
      <c r="FP78" s="266"/>
      <c r="FQ78" s="266"/>
      <c r="FR78" s="266"/>
      <c r="FS78" s="266"/>
      <c r="FT78" s="266"/>
      <c r="FU78" s="266"/>
      <c r="FV78" s="266"/>
      <c r="FW78" s="266"/>
      <c r="FX78" s="266"/>
      <c r="FY78" s="266"/>
      <c r="FZ78" s="266"/>
      <c r="GA78" s="266"/>
      <c r="GB78" s="266"/>
      <c r="GC78" s="266"/>
      <c r="GD78" s="266"/>
      <c r="GE78" s="266"/>
      <c r="GF78" s="266"/>
      <c r="GG78" s="266"/>
      <c r="GH78" s="266"/>
      <c r="GI78" s="266"/>
      <c r="GJ78" s="266"/>
      <c r="GK78" s="266"/>
      <c r="GL78" s="266"/>
      <c r="GM78" s="266"/>
      <c r="GN78" s="266"/>
      <c r="GO78" s="266"/>
      <c r="GP78" s="266"/>
      <c r="GQ78" s="266"/>
      <c r="GR78" s="266"/>
      <c r="GS78" s="266"/>
      <c r="GT78" s="266"/>
      <c r="GU78" s="266"/>
      <c r="GV78" s="266"/>
      <c r="GW78" s="266"/>
      <c r="GX78" s="266"/>
      <c r="GY78" s="266"/>
      <c r="GZ78" s="266"/>
      <c r="HA78" s="266"/>
      <c r="HB78" s="266"/>
      <c r="HC78" s="266"/>
      <c r="HD78" s="266"/>
      <c r="HE78" s="266"/>
      <c r="HF78" s="266"/>
      <c r="HG78" s="266"/>
      <c r="HH78" s="266"/>
      <c r="HI78" s="266"/>
      <c r="HJ78" s="266"/>
      <c r="HK78" s="266"/>
      <c r="HL78" s="266"/>
      <c r="HM78" s="266"/>
      <c r="HN78" s="266"/>
      <c r="HO78" s="266"/>
      <c r="HP78" s="266"/>
      <c r="HQ78" s="266"/>
      <c r="HR78" s="266"/>
      <c r="HS78" s="266"/>
      <c r="HT78" s="266"/>
      <c r="HU78" s="266"/>
      <c r="HV78" s="266"/>
      <c r="HW78" s="266"/>
      <c r="HX78" s="266"/>
      <c r="HY78" s="266"/>
      <c r="HZ78" s="266"/>
      <c r="IA78" s="266"/>
      <c r="IB78" s="266"/>
      <c r="IC78" s="266"/>
      <c r="ID78" s="266"/>
      <c r="IE78" s="266"/>
      <c r="IF78" s="266"/>
      <c r="IG78" s="266"/>
      <c r="IH78" s="266"/>
      <c r="II78" s="266"/>
      <c r="IJ78" s="266"/>
      <c r="IK78" s="266"/>
      <c r="IL78" s="266"/>
      <c r="IM78" s="266"/>
      <c r="IN78" s="266"/>
      <c r="IO78" s="266"/>
      <c r="IP78" s="266"/>
      <c r="IQ78" s="266"/>
      <c r="IR78" s="266"/>
      <c r="IS78" s="266"/>
      <c r="IT78" s="266"/>
      <c r="IU78" s="266"/>
      <c r="IV78" s="266"/>
    </row>
    <row r="79" spans="1:256" s="281" customFormat="1" ht="25.5" customHeight="1">
      <c r="A79" s="432">
        <v>4.3</v>
      </c>
      <c r="B79" s="235" t="s">
        <v>199</v>
      </c>
      <c r="C79" s="236">
        <f t="shared" si="24"/>
        <v>0</v>
      </c>
      <c r="D79" s="241">
        <f>D80+D85+D89+D97+D102+D106+D110+D114+D119+D126+D135+D144+D148+D152</f>
        <v>0</v>
      </c>
      <c r="E79" s="241">
        <f t="shared" ref="E79:O79" si="26">E80+E85+E89+E97+E102+E106+E110+E114+E119+E126+E135+E144+E148+E152</f>
        <v>0</v>
      </c>
      <c r="F79" s="241">
        <f t="shared" si="26"/>
        <v>0</v>
      </c>
      <c r="G79" s="241">
        <f t="shared" si="26"/>
        <v>0</v>
      </c>
      <c r="H79" s="241">
        <f t="shared" si="26"/>
        <v>0</v>
      </c>
      <c r="I79" s="241">
        <f t="shared" si="26"/>
        <v>0</v>
      </c>
      <c r="J79" s="241">
        <f t="shared" si="26"/>
        <v>0</v>
      </c>
      <c r="K79" s="241">
        <f t="shared" si="26"/>
        <v>0</v>
      </c>
      <c r="L79" s="241">
        <f t="shared" si="26"/>
        <v>0</v>
      </c>
      <c r="M79" s="241">
        <f t="shared" si="26"/>
        <v>0</v>
      </c>
      <c r="N79" s="241">
        <f t="shared" si="26"/>
        <v>0</v>
      </c>
      <c r="O79" s="355">
        <f t="shared" si="26"/>
        <v>0</v>
      </c>
      <c r="P79" s="33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3"/>
      <c r="DF79" s="273"/>
      <c r="DG79" s="273"/>
      <c r="DH79" s="273"/>
      <c r="DI79" s="273"/>
      <c r="DJ79" s="273"/>
      <c r="DK79" s="273"/>
      <c r="DL79" s="273"/>
      <c r="DM79" s="273"/>
      <c r="DN79" s="273"/>
      <c r="DO79" s="273"/>
      <c r="DP79" s="273"/>
      <c r="DQ79" s="273"/>
      <c r="DR79" s="273"/>
      <c r="DS79" s="273"/>
      <c r="DT79" s="273"/>
      <c r="DU79" s="273"/>
      <c r="DV79" s="273"/>
      <c r="DW79" s="273"/>
      <c r="DX79" s="273"/>
      <c r="DY79" s="273"/>
      <c r="DZ79" s="273"/>
      <c r="EA79" s="273"/>
      <c r="EB79" s="273"/>
      <c r="EC79" s="273"/>
      <c r="ED79" s="273"/>
      <c r="EE79" s="273"/>
      <c r="EF79" s="273"/>
      <c r="EG79" s="273"/>
      <c r="EH79" s="273"/>
      <c r="EI79" s="273"/>
      <c r="EJ79" s="273"/>
      <c r="EK79" s="273"/>
      <c r="EL79" s="273"/>
      <c r="EM79" s="273"/>
      <c r="EN79" s="273"/>
      <c r="EO79" s="273"/>
      <c r="EP79" s="273"/>
      <c r="EQ79" s="273"/>
      <c r="ER79" s="273"/>
      <c r="ES79" s="273"/>
      <c r="ET79" s="273"/>
      <c r="EU79" s="273"/>
      <c r="EV79" s="273"/>
      <c r="EW79" s="273"/>
      <c r="EX79" s="273"/>
      <c r="EY79" s="273"/>
      <c r="EZ79" s="273"/>
      <c r="FA79" s="273"/>
      <c r="FB79" s="273"/>
      <c r="FC79" s="273"/>
      <c r="FD79" s="273"/>
      <c r="FE79" s="273"/>
      <c r="FF79" s="273"/>
      <c r="FG79" s="273"/>
      <c r="FH79" s="273"/>
      <c r="FI79" s="273"/>
      <c r="FJ79" s="273"/>
      <c r="FK79" s="273"/>
      <c r="FL79" s="273"/>
      <c r="FM79" s="273"/>
      <c r="FN79" s="273"/>
      <c r="FO79" s="273"/>
      <c r="FP79" s="273"/>
      <c r="FQ79" s="273"/>
      <c r="FR79" s="273"/>
      <c r="FS79" s="273"/>
      <c r="FT79" s="273"/>
      <c r="FU79" s="273"/>
      <c r="FV79" s="273"/>
      <c r="FW79" s="273"/>
      <c r="FX79" s="273"/>
      <c r="FY79" s="273"/>
      <c r="FZ79" s="273"/>
      <c r="GA79" s="273"/>
      <c r="GB79" s="273"/>
      <c r="GC79" s="273"/>
      <c r="GD79" s="273"/>
      <c r="GE79" s="273"/>
      <c r="GF79" s="273"/>
      <c r="GG79" s="273"/>
      <c r="GH79" s="273"/>
      <c r="GI79" s="273"/>
      <c r="GJ79" s="273"/>
      <c r="GK79" s="273"/>
      <c r="GL79" s="273"/>
      <c r="GM79" s="273"/>
      <c r="GN79" s="273"/>
      <c r="GO79" s="273"/>
      <c r="GP79" s="273"/>
      <c r="GQ79" s="273"/>
      <c r="GR79" s="273"/>
      <c r="GS79" s="273"/>
      <c r="GT79" s="273"/>
      <c r="GU79" s="273"/>
      <c r="GV79" s="273"/>
      <c r="GW79" s="273"/>
      <c r="GX79" s="273"/>
      <c r="GY79" s="273"/>
      <c r="GZ79" s="273"/>
      <c r="HA79" s="273"/>
      <c r="HB79" s="273"/>
      <c r="HC79" s="273"/>
      <c r="HD79" s="273"/>
      <c r="HE79" s="273"/>
      <c r="HF79" s="273"/>
      <c r="HG79" s="273"/>
      <c r="HH79" s="273"/>
      <c r="HI79" s="273"/>
      <c r="HJ79" s="273"/>
      <c r="HK79" s="273"/>
      <c r="HL79" s="273"/>
      <c r="HM79" s="273"/>
      <c r="HN79" s="273"/>
      <c r="HO79" s="273"/>
      <c r="HP79" s="273"/>
      <c r="HQ79" s="273"/>
      <c r="HR79" s="273"/>
      <c r="HS79" s="273"/>
      <c r="HT79" s="273"/>
      <c r="HU79" s="273"/>
      <c r="HV79" s="273"/>
      <c r="HW79" s="273"/>
      <c r="HX79" s="273"/>
      <c r="HY79" s="273"/>
      <c r="HZ79" s="273"/>
      <c r="IA79" s="273"/>
      <c r="IB79" s="273"/>
      <c r="IC79" s="273"/>
      <c r="ID79" s="273"/>
      <c r="IE79" s="273"/>
      <c r="IF79" s="273"/>
      <c r="IG79" s="273"/>
      <c r="IH79" s="273"/>
      <c r="II79" s="273"/>
      <c r="IJ79" s="273"/>
      <c r="IK79" s="273"/>
      <c r="IL79" s="273"/>
      <c r="IM79" s="273"/>
      <c r="IN79" s="273"/>
      <c r="IO79" s="273"/>
      <c r="IP79" s="273"/>
      <c r="IQ79" s="273"/>
      <c r="IR79" s="273"/>
      <c r="IS79" s="273"/>
      <c r="IT79" s="273"/>
      <c r="IU79" s="273"/>
      <c r="IV79" s="273"/>
    </row>
    <row r="80" spans="1:256" s="281" customFormat="1" ht="25.5" customHeight="1">
      <c r="A80" s="433" t="s">
        <v>1432</v>
      </c>
      <c r="B80" s="268" t="s">
        <v>200</v>
      </c>
      <c r="C80" s="238">
        <f t="shared" si="24"/>
        <v>0</v>
      </c>
      <c r="D80" s="258">
        <f>SUM(D81:D84)</f>
        <v>0</v>
      </c>
      <c r="E80" s="258">
        <f t="shared" ref="E80:O80" si="27">SUM(E81:E84)</f>
        <v>0</v>
      </c>
      <c r="F80" s="258">
        <f t="shared" si="27"/>
        <v>0</v>
      </c>
      <c r="G80" s="258">
        <f t="shared" si="27"/>
        <v>0</v>
      </c>
      <c r="H80" s="258">
        <f t="shared" si="27"/>
        <v>0</v>
      </c>
      <c r="I80" s="258">
        <f t="shared" si="27"/>
        <v>0</v>
      </c>
      <c r="J80" s="258">
        <f t="shared" si="27"/>
        <v>0</v>
      </c>
      <c r="K80" s="258">
        <f t="shared" si="27"/>
        <v>0</v>
      </c>
      <c r="L80" s="258">
        <f t="shared" si="27"/>
        <v>0</v>
      </c>
      <c r="M80" s="258">
        <f t="shared" si="27"/>
        <v>0</v>
      </c>
      <c r="N80" s="258">
        <f t="shared" si="27"/>
        <v>0</v>
      </c>
      <c r="O80" s="354">
        <f t="shared" si="27"/>
        <v>0</v>
      </c>
      <c r="P80" s="33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3"/>
      <c r="DI80" s="273"/>
      <c r="DJ80" s="273"/>
      <c r="DK80" s="273"/>
      <c r="DL80" s="273"/>
      <c r="DM80" s="273"/>
      <c r="DN80" s="273"/>
      <c r="DO80" s="273"/>
      <c r="DP80" s="273"/>
      <c r="DQ80" s="273"/>
      <c r="DR80" s="273"/>
      <c r="DS80" s="273"/>
      <c r="DT80" s="273"/>
      <c r="DU80" s="273"/>
      <c r="DV80" s="273"/>
      <c r="DW80" s="273"/>
      <c r="DX80" s="273"/>
      <c r="DY80" s="273"/>
      <c r="DZ80" s="273"/>
      <c r="EA80" s="273"/>
      <c r="EB80" s="273"/>
      <c r="EC80" s="273"/>
      <c r="ED80" s="273"/>
      <c r="EE80" s="273"/>
      <c r="EF80" s="273"/>
      <c r="EG80" s="273"/>
      <c r="EH80" s="273"/>
      <c r="EI80" s="273"/>
      <c r="EJ80" s="273"/>
      <c r="EK80" s="273"/>
      <c r="EL80" s="273"/>
      <c r="EM80" s="273"/>
      <c r="EN80" s="273"/>
      <c r="EO80" s="273"/>
      <c r="EP80" s="273"/>
      <c r="EQ80" s="273"/>
      <c r="ER80" s="273"/>
      <c r="ES80" s="273"/>
      <c r="ET80" s="273"/>
      <c r="EU80" s="273"/>
      <c r="EV80" s="273"/>
      <c r="EW80" s="273"/>
      <c r="EX80" s="273"/>
      <c r="EY80" s="273"/>
      <c r="EZ80" s="273"/>
      <c r="FA80" s="273"/>
      <c r="FB80" s="273"/>
      <c r="FC80" s="273"/>
      <c r="FD80" s="273"/>
      <c r="FE80" s="273"/>
      <c r="FF80" s="273"/>
      <c r="FG80" s="273"/>
      <c r="FH80" s="273"/>
      <c r="FI80" s="273"/>
      <c r="FJ80" s="273"/>
      <c r="FK80" s="273"/>
      <c r="FL80" s="273"/>
      <c r="FM80" s="273"/>
      <c r="FN80" s="273"/>
      <c r="FO80" s="273"/>
      <c r="FP80" s="273"/>
      <c r="FQ80" s="273"/>
      <c r="FR80" s="273"/>
      <c r="FS80" s="273"/>
      <c r="FT80" s="273"/>
      <c r="FU80" s="273"/>
      <c r="FV80" s="273"/>
      <c r="FW80" s="273"/>
      <c r="FX80" s="273"/>
      <c r="FY80" s="273"/>
      <c r="FZ80" s="273"/>
      <c r="GA80" s="273"/>
      <c r="GB80" s="273"/>
      <c r="GC80" s="273"/>
      <c r="GD80" s="273"/>
      <c r="GE80" s="273"/>
      <c r="GF80" s="273"/>
      <c r="GG80" s="273"/>
      <c r="GH80" s="273"/>
      <c r="GI80" s="273"/>
      <c r="GJ80" s="273"/>
      <c r="GK80" s="273"/>
      <c r="GL80" s="273"/>
      <c r="GM80" s="273"/>
      <c r="GN80" s="273"/>
      <c r="GO80" s="273"/>
      <c r="GP80" s="273"/>
      <c r="GQ80" s="273"/>
      <c r="GR80" s="273"/>
      <c r="GS80" s="273"/>
      <c r="GT80" s="273"/>
      <c r="GU80" s="273"/>
      <c r="GV80" s="273"/>
      <c r="GW80" s="273"/>
      <c r="GX80" s="273"/>
      <c r="GY80" s="273"/>
      <c r="GZ80" s="273"/>
      <c r="HA80" s="273"/>
      <c r="HB80" s="273"/>
      <c r="HC80" s="273"/>
      <c r="HD80" s="273"/>
      <c r="HE80" s="273"/>
      <c r="HF80" s="273"/>
      <c r="HG80" s="273"/>
      <c r="HH80" s="273"/>
      <c r="HI80" s="273"/>
      <c r="HJ80" s="273"/>
      <c r="HK80" s="273"/>
      <c r="HL80" s="273"/>
      <c r="HM80" s="273"/>
      <c r="HN80" s="273"/>
      <c r="HO80" s="273"/>
      <c r="HP80" s="273"/>
      <c r="HQ80" s="273"/>
      <c r="HR80" s="273"/>
      <c r="HS80" s="273"/>
      <c r="HT80" s="273"/>
      <c r="HU80" s="273"/>
      <c r="HV80" s="273"/>
      <c r="HW80" s="273"/>
      <c r="HX80" s="273"/>
      <c r="HY80" s="273"/>
      <c r="HZ80" s="273"/>
      <c r="IA80" s="273"/>
      <c r="IB80" s="273"/>
      <c r="IC80" s="273"/>
      <c r="ID80" s="273"/>
      <c r="IE80" s="273"/>
      <c r="IF80" s="273"/>
      <c r="IG80" s="273"/>
      <c r="IH80" s="273"/>
      <c r="II80" s="273"/>
      <c r="IJ80" s="273"/>
      <c r="IK80" s="273"/>
      <c r="IL80" s="273"/>
      <c r="IM80" s="273"/>
      <c r="IN80" s="273"/>
      <c r="IO80" s="273"/>
      <c r="IP80" s="273"/>
      <c r="IQ80" s="273"/>
      <c r="IR80" s="273"/>
      <c r="IS80" s="273"/>
      <c r="IT80" s="273"/>
      <c r="IU80" s="273"/>
      <c r="IV80" s="273"/>
    </row>
    <row r="81" spans="1:256" s="259" customFormat="1" ht="25.5" customHeight="1">
      <c r="A81" s="348" t="s">
        <v>1433</v>
      </c>
      <c r="B81" s="240" t="s">
        <v>201</v>
      </c>
      <c r="C81" s="267">
        <f t="shared" si="24"/>
        <v>0</v>
      </c>
      <c r="D81" s="260">
        <v>0</v>
      </c>
      <c r="E81" s="260">
        <v>0</v>
      </c>
      <c r="F81" s="260">
        <v>0</v>
      </c>
      <c r="G81" s="260">
        <v>0</v>
      </c>
      <c r="H81" s="260">
        <v>0</v>
      </c>
      <c r="I81" s="260">
        <v>0</v>
      </c>
      <c r="J81" s="260">
        <v>0</v>
      </c>
      <c r="K81" s="260">
        <v>0</v>
      </c>
      <c r="L81" s="260">
        <v>0</v>
      </c>
      <c r="M81" s="260">
        <v>0</v>
      </c>
      <c r="N81" s="260">
        <v>0</v>
      </c>
      <c r="O81" s="351">
        <v>0</v>
      </c>
      <c r="P81" s="330"/>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c r="DM81" s="266"/>
      <c r="DN81" s="266"/>
      <c r="DO81" s="266"/>
      <c r="DP81" s="266"/>
      <c r="DQ81" s="266"/>
      <c r="DR81" s="266"/>
      <c r="DS81" s="266"/>
      <c r="DT81" s="266"/>
      <c r="DU81" s="266"/>
      <c r="DV81" s="266"/>
      <c r="DW81" s="266"/>
      <c r="DX81" s="266"/>
      <c r="DY81" s="266"/>
      <c r="DZ81" s="266"/>
      <c r="EA81" s="266"/>
      <c r="EB81" s="266"/>
      <c r="EC81" s="266"/>
      <c r="ED81" s="266"/>
      <c r="EE81" s="266"/>
      <c r="EF81" s="266"/>
      <c r="EG81" s="266"/>
      <c r="EH81" s="266"/>
      <c r="EI81" s="266"/>
      <c r="EJ81" s="266"/>
      <c r="EK81" s="266"/>
      <c r="EL81" s="266"/>
      <c r="EM81" s="266"/>
      <c r="EN81" s="266"/>
      <c r="EO81" s="266"/>
      <c r="EP81" s="266"/>
      <c r="EQ81" s="266"/>
      <c r="ER81" s="266"/>
      <c r="ES81" s="266"/>
      <c r="ET81" s="266"/>
      <c r="EU81" s="266"/>
      <c r="EV81" s="266"/>
      <c r="EW81" s="266"/>
      <c r="EX81" s="266"/>
      <c r="EY81" s="266"/>
      <c r="EZ81" s="266"/>
      <c r="FA81" s="266"/>
      <c r="FB81" s="266"/>
      <c r="FC81" s="266"/>
      <c r="FD81" s="266"/>
      <c r="FE81" s="266"/>
      <c r="FF81" s="266"/>
      <c r="FG81" s="266"/>
      <c r="FH81" s="266"/>
      <c r="FI81" s="266"/>
      <c r="FJ81" s="266"/>
      <c r="FK81" s="266"/>
      <c r="FL81" s="266"/>
      <c r="FM81" s="266"/>
      <c r="FN81" s="266"/>
      <c r="FO81" s="266"/>
      <c r="FP81" s="266"/>
      <c r="FQ81" s="266"/>
      <c r="FR81" s="266"/>
      <c r="FS81" s="266"/>
      <c r="FT81" s="266"/>
      <c r="FU81" s="266"/>
      <c r="FV81" s="266"/>
      <c r="FW81" s="266"/>
      <c r="FX81" s="266"/>
      <c r="FY81" s="266"/>
      <c r="FZ81" s="266"/>
      <c r="GA81" s="266"/>
      <c r="GB81" s="266"/>
      <c r="GC81" s="266"/>
      <c r="GD81" s="266"/>
      <c r="GE81" s="266"/>
      <c r="GF81" s="266"/>
      <c r="GG81" s="266"/>
      <c r="GH81" s="266"/>
      <c r="GI81" s="266"/>
      <c r="GJ81" s="266"/>
      <c r="GK81" s="266"/>
      <c r="GL81" s="266"/>
      <c r="GM81" s="266"/>
      <c r="GN81" s="266"/>
      <c r="GO81" s="266"/>
      <c r="GP81" s="266"/>
      <c r="GQ81" s="266"/>
      <c r="GR81" s="266"/>
      <c r="GS81" s="266"/>
      <c r="GT81" s="266"/>
      <c r="GU81" s="266"/>
      <c r="GV81" s="266"/>
      <c r="GW81" s="266"/>
      <c r="GX81" s="266"/>
      <c r="GY81" s="266"/>
      <c r="GZ81" s="266"/>
      <c r="HA81" s="266"/>
      <c r="HB81" s="266"/>
      <c r="HC81" s="266"/>
      <c r="HD81" s="266"/>
      <c r="HE81" s="266"/>
      <c r="HF81" s="266"/>
      <c r="HG81" s="266"/>
      <c r="HH81" s="266"/>
      <c r="HI81" s="266"/>
      <c r="HJ81" s="266"/>
      <c r="HK81" s="266"/>
      <c r="HL81" s="266"/>
      <c r="HM81" s="266"/>
      <c r="HN81" s="266"/>
      <c r="HO81" s="266"/>
      <c r="HP81" s="266"/>
      <c r="HQ81" s="266"/>
      <c r="HR81" s="266"/>
      <c r="HS81" s="266"/>
      <c r="HT81" s="266"/>
      <c r="HU81" s="266"/>
      <c r="HV81" s="266"/>
      <c r="HW81" s="266"/>
      <c r="HX81" s="266"/>
      <c r="HY81" s="266"/>
      <c r="HZ81" s="266"/>
      <c r="IA81" s="266"/>
      <c r="IB81" s="266"/>
      <c r="IC81" s="266"/>
      <c r="ID81" s="266"/>
      <c r="IE81" s="266"/>
      <c r="IF81" s="266"/>
      <c r="IG81" s="266"/>
      <c r="IH81" s="266"/>
      <c r="II81" s="266"/>
      <c r="IJ81" s="266"/>
      <c r="IK81" s="266"/>
      <c r="IL81" s="266"/>
      <c r="IM81" s="266"/>
      <c r="IN81" s="266"/>
      <c r="IO81" s="266"/>
      <c r="IP81" s="266"/>
      <c r="IQ81" s="266"/>
      <c r="IR81" s="266"/>
      <c r="IS81" s="266"/>
      <c r="IT81" s="266"/>
      <c r="IU81" s="266"/>
      <c r="IV81" s="266"/>
    </row>
    <row r="82" spans="1:256" s="259" customFormat="1" ht="25.5" customHeight="1">
      <c r="A82" s="348" t="s">
        <v>1434</v>
      </c>
      <c r="B82" s="240" t="s">
        <v>202</v>
      </c>
      <c r="C82" s="267">
        <f t="shared" si="24"/>
        <v>0</v>
      </c>
      <c r="D82" s="260">
        <v>0</v>
      </c>
      <c r="E82" s="260">
        <v>0</v>
      </c>
      <c r="F82" s="260">
        <v>0</v>
      </c>
      <c r="G82" s="260">
        <v>0</v>
      </c>
      <c r="H82" s="260">
        <v>0</v>
      </c>
      <c r="I82" s="260">
        <v>0</v>
      </c>
      <c r="J82" s="260">
        <v>0</v>
      </c>
      <c r="K82" s="260">
        <v>0</v>
      </c>
      <c r="L82" s="260">
        <v>0</v>
      </c>
      <c r="M82" s="260">
        <v>0</v>
      </c>
      <c r="N82" s="260">
        <v>0</v>
      </c>
      <c r="O82" s="351">
        <v>0</v>
      </c>
      <c r="P82" s="330"/>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c r="DM82" s="266"/>
      <c r="DN82" s="266"/>
      <c r="DO82" s="266"/>
      <c r="DP82" s="266"/>
      <c r="DQ82" s="266"/>
      <c r="DR82" s="266"/>
      <c r="DS82" s="266"/>
      <c r="DT82" s="266"/>
      <c r="DU82" s="266"/>
      <c r="DV82" s="266"/>
      <c r="DW82" s="266"/>
      <c r="DX82" s="266"/>
      <c r="DY82" s="266"/>
      <c r="DZ82" s="266"/>
      <c r="EA82" s="266"/>
      <c r="EB82" s="266"/>
      <c r="EC82" s="266"/>
      <c r="ED82" s="266"/>
      <c r="EE82" s="266"/>
      <c r="EF82" s="266"/>
      <c r="EG82" s="266"/>
      <c r="EH82" s="266"/>
      <c r="EI82" s="266"/>
      <c r="EJ82" s="266"/>
      <c r="EK82" s="266"/>
      <c r="EL82" s="266"/>
      <c r="EM82" s="266"/>
      <c r="EN82" s="266"/>
      <c r="EO82" s="266"/>
      <c r="EP82" s="266"/>
      <c r="EQ82" s="266"/>
      <c r="ER82" s="266"/>
      <c r="ES82" s="266"/>
      <c r="ET82" s="266"/>
      <c r="EU82" s="266"/>
      <c r="EV82" s="266"/>
      <c r="EW82" s="266"/>
      <c r="EX82" s="266"/>
      <c r="EY82" s="266"/>
      <c r="EZ82" s="266"/>
      <c r="FA82" s="266"/>
      <c r="FB82" s="266"/>
      <c r="FC82" s="266"/>
      <c r="FD82" s="266"/>
      <c r="FE82" s="266"/>
      <c r="FF82" s="266"/>
      <c r="FG82" s="266"/>
      <c r="FH82" s="266"/>
      <c r="FI82" s="266"/>
      <c r="FJ82" s="266"/>
      <c r="FK82" s="266"/>
      <c r="FL82" s="266"/>
      <c r="FM82" s="266"/>
      <c r="FN82" s="266"/>
      <c r="FO82" s="266"/>
      <c r="FP82" s="266"/>
      <c r="FQ82" s="266"/>
      <c r="FR82" s="266"/>
      <c r="FS82" s="266"/>
      <c r="FT82" s="266"/>
      <c r="FU82" s="266"/>
      <c r="FV82" s="266"/>
      <c r="FW82" s="266"/>
      <c r="FX82" s="266"/>
      <c r="FY82" s="266"/>
      <c r="FZ82" s="266"/>
      <c r="GA82" s="266"/>
      <c r="GB82" s="266"/>
      <c r="GC82" s="266"/>
      <c r="GD82" s="266"/>
      <c r="GE82" s="266"/>
      <c r="GF82" s="266"/>
      <c r="GG82" s="266"/>
      <c r="GH82" s="266"/>
      <c r="GI82" s="266"/>
      <c r="GJ82" s="266"/>
      <c r="GK82" s="266"/>
      <c r="GL82" s="266"/>
      <c r="GM82" s="266"/>
      <c r="GN82" s="266"/>
      <c r="GO82" s="266"/>
      <c r="GP82" s="266"/>
      <c r="GQ82" s="266"/>
      <c r="GR82" s="266"/>
      <c r="GS82" s="266"/>
      <c r="GT82" s="266"/>
      <c r="GU82" s="266"/>
      <c r="GV82" s="266"/>
      <c r="GW82" s="266"/>
      <c r="GX82" s="266"/>
      <c r="GY82" s="266"/>
      <c r="GZ82" s="266"/>
      <c r="HA82" s="266"/>
      <c r="HB82" s="266"/>
      <c r="HC82" s="266"/>
      <c r="HD82" s="266"/>
      <c r="HE82" s="266"/>
      <c r="HF82" s="266"/>
      <c r="HG82" s="266"/>
      <c r="HH82" s="266"/>
      <c r="HI82" s="266"/>
      <c r="HJ82" s="266"/>
      <c r="HK82" s="266"/>
      <c r="HL82" s="266"/>
      <c r="HM82" s="266"/>
      <c r="HN82" s="266"/>
      <c r="HO82" s="266"/>
      <c r="HP82" s="266"/>
      <c r="HQ82" s="266"/>
      <c r="HR82" s="266"/>
      <c r="HS82" s="266"/>
      <c r="HT82" s="266"/>
      <c r="HU82" s="266"/>
      <c r="HV82" s="266"/>
      <c r="HW82" s="266"/>
      <c r="HX82" s="266"/>
      <c r="HY82" s="266"/>
      <c r="HZ82" s="266"/>
      <c r="IA82" s="266"/>
      <c r="IB82" s="266"/>
      <c r="IC82" s="266"/>
      <c r="ID82" s="266"/>
      <c r="IE82" s="266"/>
      <c r="IF82" s="266"/>
      <c r="IG82" s="266"/>
      <c r="IH82" s="266"/>
      <c r="II82" s="266"/>
      <c r="IJ82" s="266"/>
      <c r="IK82" s="266"/>
      <c r="IL82" s="266"/>
      <c r="IM82" s="266"/>
      <c r="IN82" s="266"/>
      <c r="IO82" s="266"/>
      <c r="IP82" s="266"/>
      <c r="IQ82" s="266"/>
      <c r="IR82" s="266"/>
      <c r="IS82" s="266"/>
      <c r="IT82" s="266"/>
      <c r="IU82" s="266"/>
      <c r="IV82" s="266"/>
    </row>
    <row r="83" spans="1:256" s="259" customFormat="1" ht="25.5" customHeight="1">
      <c r="A83" s="348" t="s">
        <v>1435</v>
      </c>
      <c r="B83" s="240" t="s">
        <v>203</v>
      </c>
      <c r="C83" s="267">
        <f t="shared" si="24"/>
        <v>0</v>
      </c>
      <c r="D83" s="260">
        <v>0</v>
      </c>
      <c r="E83" s="260">
        <v>0</v>
      </c>
      <c r="F83" s="260">
        <v>0</v>
      </c>
      <c r="G83" s="260">
        <v>0</v>
      </c>
      <c r="H83" s="260">
        <v>0</v>
      </c>
      <c r="I83" s="260">
        <v>0</v>
      </c>
      <c r="J83" s="259">
        <v>0</v>
      </c>
      <c r="K83" s="259">
        <v>0</v>
      </c>
      <c r="L83" s="259">
        <v>0</v>
      </c>
      <c r="M83" s="259">
        <v>0</v>
      </c>
      <c r="N83" s="259">
        <v>0</v>
      </c>
      <c r="O83" s="350">
        <v>0</v>
      </c>
      <c r="P83" s="330"/>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c r="DM83" s="266"/>
      <c r="DN83" s="266"/>
      <c r="DO83" s="266"/>
      <c r="DP83" s="266"/>
      <c r="DQ83" s="266"/>
      <c r="DR83" s="266"/>
      <c r="DS83" s="266"/>
      <c r="DT83" s="266"/>
      <c r="DU83" s="266"/>
      <c r="DV83" s="266"/>
      <c r="DW83" s="266"/>
      <c r="DX83" s="266"/>
      <c r="DY83" s="266"/>
      <c r="DZ83" s="266"/>
      <c r="EA83" s="266"/>
      <c r="EB83" s="266"/>
      <c r="EC83" s="266"/>
      <c r="ED83" s="266"/>
      <c r="EE83" s="266"/>
      <c r="EF83" s="266"/>
      <c r="EG83" s="266"/>
      <c r="EH83" s="266"/>
      <c r="EI83" s="266"/>
      <c r="EJ83" s="266"/>
      <c r="EK83" s="266"/>
      <c r="EL83" s="266"/>
      <c r="EM83" s="266"/>
      <c r="EN83" s="266"/>
      <c r="EO83" s="266"/>
      <c r="EP83" s="266"/>
      <c r="EQ83" s="266"/>
      <c r="ER83" s="266"/>
      <c r="ES83" s="266"/>
      <c r="ET83" s="266"/>
      <c r="EU83" s="266"/>
      <c r="EV83" s="266"/>
      <c r="EW83" s="266"/>
      <c r="EX83" s="266"/>
      <c r="EY83" s="266"/>
      <c r="EZ83" s="266"/>
      <c r="FA83" s="266"/>
      <c r="FB83" s="266"/>
      <c r="FC83" s="266"/>
      <c r="FD83" s="266"/>
      <c r="FE83" s="266"/>
      <c r="FF83" s="266"/>
      <c r="FG83" s="266"/>
      <c r="FH83" s="266"/>
      <c r="FI83" s="266"/>
      <c r="FJ83" s="266"/>
      <c r="FK83" s="266"/>
      <c r="FL83" s="266"/>
      <c r="FM83" s="266"/>
      <c r="FN83" s="266"/>
      <c r="FO83" s="266"/>
      <c r="FP83" s="266"/>
      <c r="FQ83" s="266"/>
      <c r="FR83" s="266"/>
      <c r="FS83" s="266"/>
      <c r="FT83" s="266"/>
      <c r="FU83" s="266"/>
      <c r="FV83" s="266"/>
      <c r="FW83" s="266"/>
      <c r="FX83" s="266"/>
      <c r="FY83" s="266"/>
      <c r="FZ83" s="266"/>
      <c r="GA83" s="266"/>
      <c r="GB83" s="266"/>
      <c r="GC83" s="266"/>
      <c r="GD83" s="266"/>
      <c r="GE83" s="266"/>
      <c r="GF83" s="266"/>
      <c r="GG83" s="266"/>
      <c r="GH83" s="266"/>
      <c r="GI83" s="266"/>
      <c r="GJ83" s="266"/>
      <c r="GK83" s="266"/>
      <c r="GL83" s="266"/>
      <c r="GM83" s="266"/>
      <c r="GN83" s="266"/>
      <c r="GO83" s="266"/>
      <c r="GP83" s="266"/>
      <c r="GQ83" s="266"/>
      <c r="GR83" s="266"/>
      <c r="GS83" s="266"/>
      <c r="GT83" s="266"/>
      <c r="GU83" s="266"/>
      <c r="GV83" s="266"/>
      <c r="GW83" s="266"/>
      <c r="GX83" s="266"/>
      <c r="GY83" s="266"/>
      <c r="GZ83" s="266"/>
      <c r="HA83" s="266"/>
      <c r="HB83" s="266"/>
      <c r="HC83" s="266"/>
      <c r="HD83" s="266"/>
      <c r="HE83" s="266"/>
      <c r="HF83" s="266"/>
      <c r="HG83" s="266"/>
      <c r="HH83" s="266"/>
      <c r="HI83" s="266"/>
      <c r="HJ83" s="266"/>
      <c r="HK83" s="266"/>
      <c r="HL83" s="266"/>
      <c r="HM83" s="266"/>
      <c r="HN83" s="266"/>
      <c r="HO83" s="266"/>
      <c r="HP83" s="266"/>
      <c r="HQ83" s="266"/>
      <c r="HR83" s="266"/>
      <c r="HS83" s="266"/>
      <c r="HT83" s="266"/>
      <c r="HU83" s="266"/>
      <c r="HV83" s="266"/>
      <c r="HW83" s="266"/>
      <c r="HX83" s="266"/>
      <c r="HY83" s="266"/>
      <c r="HZ83" s="266"/>
      <c r="IA83" s="266"/>
      <c r="IB83" s="266"/>
      <c r="IC83" s="266"/>
      <c r="ID83" s="266"/>
      <c r="IE83" s="266"/>
      <c r="IF83" s="266"/>
      <c r="IG83" s="266"/>
      <c r="IH83" s="266"/>
      <c r="II83" s="266"/>
      <c r="IJ83" s="266"/>
      <c r="IK83" s="266"/>
      <c r="IL83" s="266"/>
      <c r="IM83" s="266"/>
      <c r="IN83" s="266"/>
      <c r="IO83" s="266"/>
      <c r="IP83" s="266"/>
      <c r="IQ83" s="266"/>
      <c r="IR83" s="266"/>
      <c r="IS83" s="266"/>
      <c r="IT83" s="266"/>
      <c r="IU83" s="266"/>
      <c r="IV83" s="266"/>
    </row>
    <row r="84" spans="1:256" s="259" customFormat="1" ht="25.5" customHeight="1">
      <c r="A84" s="348" t="s">
        <v>1436</v>
      </c>
      <c r="B84" s="240" t="s">
        <v>204</v>
      </c>
      <c r="C84" s="267">
        <f t="shared" si="24"/>
        <v>0</v>
      </c>
      <c r="D84" s="260">
        <v>0</v>
      </c>
      <c r="E84" s="260">
        <v>0</v>
      </c>
      <c r="F84" s="260">
        <v>0</v>
      </c>
      <c r="G84" s="260">
        <v>0</v>
      </c>
      <c r="H84" s="260">
        <v>0</v>
      </c>
      <c r="I84" s="260">
        <v>0</v>
      </c>
      <c r="J84" s="260">
        <v>0</v>
      </c>
      <c r="K84" s="260">
        <v>0</v>
      </c>
      <c r="L84" s="260">
        <v>0</v>
      </c>
      <c r="M84" s="260">
        <v>0</v>
      </c>
      <c r="N84" s="260">
        <v>0</v>
      </c>
      <c r="O84" s="351">
        <v>0</v>
      </c>
      <c r="P84" s="330"/>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c r="EA84" s="266"/>
      <c r="EB84" s="266"/>
      <c r="EC84" s="266"/>
      <c r="ED84" s="266"/>
      <c r="EE84" s="266"/>
      <c r="EF84" s="266"/>
      <c r="EG84" s="266"/>
      <c r="EH84" s="266"/>
      <c r="EI84" s="266"/>
      <c r="EJ84" s="266"/>
      <c r="EK84" s="266"/>
      <c r="EL84" s="266"/>
      <c r="EM84" s="266"/>
      <c r="EN84" s="266"/>
      <c r="EO84" s="266"/>
      <c r="EP84" s="266"/>
      <c r="EQ84" s="266"/>
      <c r="ER84" s="266"/>
      <c r="ES84" s="266"/>
      <c r="ET84" s="266"/>
      <c r="EU84" s="266"/>
      <c r="EV84" s="266"/>
      <c r="EW84" s="266"/>
      <c r="EX84" s="266"/>
      <c r="EY84" s="266"/>
      <c r="EZ84" s="266"/>
      <c r="FA84" s="266"/>
      <c r="FB84" s="266"/>
      <c r="FC84" s="266"/>
      <c r="FD84" s="266"/>
      <c r="FE84" s="266"/>
      <c r="FF84" s="266"/>
      <c r="FG84" s="266"/>
      <c r="FH84" s="266"/>
      <c r="FI84" s="266"/>
      <c r="FJ84" s="266"/>
      <c r="FK84" s="266"/>
      <c r="FL84" s="266"/>
      <c r="FM84" s="266"/>
      <c r="FN84" s="266"/>
      <c r="FO84" s="266"/>
      <c r="FP84" s="266"/>
      <c r="FQ84" s="266"/>
      <c r="FR84" s="266"/>
      <c r="FS84" s="266"/>
      <c r="FT84" s="266"/>
      <c r="FU84" s="266"/>
      <c r="FV84" s="266"/>
      <c r="FW84" s="266"/>
      <c r="FX84" s="266"/>
      <c r="FY84" s="266"/>
      <c r="FZ84" s="266"/>
      <c r="GA84" s="266"/>
      <c r="GB84" s="266"/>
      <c r="GC84" s="266"/>
      <c r="GD84" s="266"/>
      <c r="GE84" s="266"/>
      <c r="GF84" s="266"/>
      <c r="GG84" s="266"/>
      <c r="GH84" s="266"/>
      <c r="GI84" s="266"/>
      <c r="GJ84" s="266"/>
      <c r="GK84" s="266"/>
      <c r="GL84" s="266"/>
      <c r="GM84" s="266"/>
      <c r="GN84" s="266"/>
      <c r="GO84" s="266"/>
      <c r="GP84" s="266"/>
      <c r="GQ84" s="266"/>
      <c r="GR84" s="266"/>
      <c r="GS84" s="266"/>
      <c r="GT84" s="266"/>
      <c r="GU84" s="266"/>
      <c r="GV84" s="266"/>
      <c r="GW84" s="266"/>
      <c r="GX84" s="266"/>
      <c r="GY84" s="266"/>
      <c r="GZ84" s="266"/>
      <c r="HA84" s="266"/>
      <c r="HB84" s="266"/>
      <c r="HC84" s="266"/>
      <c r="HD84" s="266"/>
      <c r="HE84" s="266"/>
      <c r="HF84" s="266"/>
      <c r="HG84" s="266"/>
      <c r="HH84" s="266"/>
      <c r="HI84" s="266"/>
      <c r="HJ84" s="266"/>
      <c r="HK84" s="266"/>
      <c r="HL84" s="266"/>
      <c r="HM84" s="266"/>
      <c r="HN84" s="266"/>
      <c r="HO84" s="266"/>
      <c r="HP84" s="266"/>
      <c r="HQ84" s="266"/>
      <c r="HR84" s="266"/>
      <c r="HS84" s="266"/>
      <c r="HT84" s="266"/>
      <c r="HU84" s="266"/>
      <c r="HV84" s="266"/>
      <c r="HW84" s="266"/>
      <c r="HX84" s="266"/>
      <c r="HY84" s="266"/>
      <c r="HZ84" s="266"/>
      <c r="IA84" s="266"/>
      <c r="IB84" s="266"/>
      <c r="IC84" s="266"/>
      <c r="ID84" s="266"/>
      <c r="IE84" s="266"/>
      <c r="IF84" s="266"/>
      <c r="IG84" s="266"/>
      <c r="IH84" s="266"/>
      <c r="II84" s="266"/>
      <c r="IJ84" s="266"/>
      <c r="IK84" s="266"/>
      <c r="IL84" s="266"/>
      <c r="IM84" s="266"/>
      <c r="IN84" s="266"/>
      <c r="IO84" s="266"/>
      <c r="IP84" s="266"/>
      <c r="IQ84" s="266"/>
      <c r="IR84" s="266"/>
      <c r="IS84" s="266"/>
      <c r="IT84" s="266"/>
      <c r="IU84" s="266"/>
      <c r="IV84" s="266"/>
    </row>
    <row r="85" spans="1:256" s="281" customFormat="1" ht="25.5" customHeight="1">
      <c r="A85" s="433" t="s">
        <v>1437</v>
      </c>
      <c r="B85" s="268" t="s">
        <v>205</v>
      </c>
      <c r="C85" s="284">
        <f t="shared" si="24"/>
        <v>0</v>
      </c>
      <c r="D85" s="258">
        <f>SUM(D86:D88)</f>
        <v>0</v>
      </c>
      <c r="E85" s="258">
        <f t="shared" ref="E85:O85" si="28">SUM(E86:E88)</f>
        <v>0</v>
      </c>
      <c r="F85" s="258">
        <f t="shared" si="28"/>
        <v>0</v>
      </c>
      <c r="G85" s="258">
        <f t="shared" si="28"/>
        <v>0</v>
      </c>
      <c r="H85" s="258">
        <f t="shared" si="28"/>
        <v>0</v>
      </c>
      <c r="I85" s="258">
        <f t="shared" si="28"/>
        <v>0</v>
      </c>
      <c r="J85" s="258">
        <f t="shared" si="28"/>
        <v>0</v>
      </c>
      <c r="K85" s="258">
        <f t="shared" si="28"/>
        <v>0</v>
      </c>
      <c r="L85" s="258">
        <f t="shared" si="28"/>
        <v>0</v>
      </c>
      <c r="M85" s="258">
        <f t="shared" si="28"/>
        <v>0</v>
      </c>
      <c r="N85" s="258">
        <f t="shared" si="28"/>
        <v>0</v>
      </c>
      <c r="O85" s="354">
        <f t="shared" si="28"/>
        <v>0</v>
      </c>
      <c r="P85" s="33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3"/>
      <c r="CK85" s="273"/>
      <c r="CL85" s="273"/>
      <c r="CM85" s="273"/>
      <c r="CN85" s="273"/>
      <c r="CO85" s="273"/>
      <c r="CP85" s="273"/>
      <c r="CQ85" s="273"/>
      <c r="CR85" s="273"/>
      <c r="CS85" s="273"/>
      <c r="CT85" s="273"/>
      <c r="CU85" s="273"/>
      <c r="CV85" s="273"/>
      <c r="CW85" s="273"/>
      <c r="CX85" s="273"/>
      <c r="CY85" s="273"/>
      <c r="CZ85" s="273"/>
      <c r="DA85" s="273"/>
      <c r="DB85" s="273"/>
      <c r="DC85" s="273"/>
      <c r="DD85" s="273"/>
      <c r="DE85" s="273"/>
      <c r="DF85" s="273"/>
      <c r="DG85" s="273"/>
      <c r="DH85" s="273"/>
      <c r="DI85" s="273"/>
      <c r="DJ85" s="273"/>
      <c r="DK85" s="273"/>
      <c r="DL85" s="273"/>
      <c r="DM85" s="273"/>
      <c r="DN85" s="273"/>
      <c r="DO85" s="273"/>
      <c r="DP85" s="273"/>
      <c r="DQ85" s="273"/>
      <c r="DR85" s="273"/>
      <c r="DS85" s="273"/>
      <c r="DT85" s="273"/>
      <c r="DU85" s="273"/>
      <c r="DV85" s="273"/>
      <c r="DW85" s="273"/>
      <c r="DX85" s="273"/>
      <c r="DY85" s="273"/>
      <c r="DZ85" s="273"/>
      <c r="EA85" s="273"/>
      <c r="EB85" s="273"/>
      <c r="EC85" s="273"/>
      <c r="ED85" s="273"/>
      <c r="EE85" s="273"/>
      <c r="EF85" s="273"/>
      <c r="EG85" s="273"/>
      <c r="EH85" s="273"/>
      <c r="EI85" s="273"/>
      <c r="EJ85" s="273"/>
      <c r="EK85" s="273"/>
      <c r="EL85" s="273"/>
      <c r="EM85" s="273"/>
      <c r="EN85" s="273"/>
      <c r="EO85" s="273"/>
      <c r="EP85" s="273"/>
      <c r="EQ85" s="273"/>
      <c r="ER85" s="273"/>
      <c r="ES85" s="273"/>
      <c r="ET85" s="273"/>
      <c r="EU85" s="273"/>
      <c r="EV85" s="273"/>
      <c r="EW85" s="273"/>
      <c r="EX85" s="273"/>
      <c r="EY85" s="273"/>
      <c r="EZ85" s="273"/>
      <c r="FA85" s="273"/>
      <c r="FB85" s="273"/>
      <c r="FC85" s="273"/>
      <c r="FD85" s="273"/>
      <c r="FE85" s="273"/>
      <c r="FF85" s="273"/>
      <c r="FG85" s="273"/>
      <c r="FH85" s="273"/>
      <c r="FI85" s="273"/>
      <c r="FJ85" s="273"/>
      <c r="FK85" s="273"/>
      <c r="FL85" s="273"/>
      <c r="FM85" s="273"/>
      <c r="FN85" s="273"/>
      <c r="FO85" s="273"/>
      <c r="FP85" s="273"/>
      <c r="FQ85" s="273"/>
      <c r="FR85" s="273"/>
      <c r="FS85" s="273"/>
      <c r="FT85" s="273"/>
      <c r="FU85" s="273"/>
      <c r="FV85" s="273"/>
      <c r="FW85" s="273"/>
      <c r="FX85" s="273"/>
      <c r="FY85" s="273"/>
      <c r="FZ85" s="273"/>
      <c r="GA85" s="273"/>
      <c r="GB85" s="273"/>
      <c r="GC85" s="273"/>
      <c r="GD85" s="273"/>
      <c r="GE85" s="273"/>
      <c r="GF85" s="273"/>
      <c r="GG85" s="273"/>
      <c r="GH85" s="273"/>
      <c r="GI85" s="273"/>
      <c r="GJ85" s="273"/>
      <c r="GK85" s="273"/>
      <c r="GL85" s="273"/>
      <c r="GM85" s="273"/>
      <c r="GN85" s="273"/>
      <c r="GO85" s="273"/>
      <c r="GP85" s="273"/>
      <c r="GQ85" s="273"/>
      <c r="GR85" s="273"/>
      <c r="GS85" s="273"/>
      <c r="GT85" s="273"/>
      <c r="GU85" s="273"/>
      <c r="GV85" s="273"/>
      <c r="GW85" s="273"/>
      <c r="GX85" s="273"/>
      <c r="GY85" s="273"/>
      <c r="GZ85" s="273"/>
      <c r="HA85" s="273"/>
      <c r="HB85" s="273"/>
      <c r="HC85" s="273"/>
      <c r="HD85" s="273"/>
      <c r="HE85" s="273"/>
      <c r="HF85" s="273"/>
      <c r="HG85" s="273"/>
      <c r="HH85" s="273"/>
      <c r="HI85" s="273"/>
      <c r="HJ85" s="273"/>
      <c r="HK85" s="273"/>
      <c r="HL85" s="273"/>
      <c r="HM85" s="273"/>
      <c r="HN85" s="273"/>
      <c r="HO85" s="273"/>
      <c r="HP85" s="273"/>
      <c r="HQ85" s="273"/>
      <c r="HR85" s="273"/>
      <c r="HS85" s="273"/>
      <c r="HT85" s="273"/>
      <c r="HU85" s="273"/>
      <c r="HV85" s="273"/>
      <c r="HW85" s="273"/>
      <c r="HX85" s="273"/>
      <c r="HY85" s="273"/>
      <c r="HZ85" s="273"/>
      <c r="IA85" s="273"/>
      <c r="IB85" s="273"/>
      <c r="IC85" s="273"/>
      <c r="ID85" s="273"/>
      <c r="IE85" s="273"/>
      <c r="IF85" s="273"/>
      <c r="IG85" s="273"/>
      <c r="IH85" s="273"/>
      <c r="II85" s="273"/>
      <c r="IJ85" s="273"/>
      <c r="IK85" s="273"/>
      <c r="IL85" s="273"/>
      <c r="IM85" s="273"/>
      <c r="IN85" s="273"/>
      <c r="IO85" s="273"/>
      <c r="IP85" s="273"/>
      <c r="IQ85" s="273"/>
      <c r="IR85" s="273"/>
      <c r="IS85" s="273"/>
      <c r="IT85" s="273"/>
      <c r="IU85" s="273"/>
      <c r="IV85" s="273"/>
    </row>
    <row r="86" spans="1:256" s="260" customFormat="1" ht="25.5" customHeight="1">
      <c r="A86" s="348" t="s">
        <v>1438</v>
      </c>
      <c r="B86" s="285" t="s">
        <v>206</v>
      </c>
      <c r="C86" s="267">
        <f t="shared" si="24"/>
        <v>0</v>
      </c>
      <c r="D86" s="286">
        <v>0</v>
      </c>
      <c r="E86" s="286">
        <v>0</v>
      </c>
      <c r="F86" s="286">
        <v>0</v>
      </c>
      <c r="G86" s="286">
        <v>0</v>
      </c>
      <c r="H86" s="286">
        <v>0</v>
      </c>
      <c r="I86" s="286">
        <v>0</v>
      </c>
      <c r="J86" s="286">
        <v>0</v>
      </c>
      <c r="K86" s="286">
        <v>0</v>
      </c>
      <c r="L86" s="286">
        <v>0</v>
      </c>
      <c r="M86" s="286">
        <v>0</v>
      </c>
      <c r="N86" s="286">
        <v>0</v>
      </c>
      <c r="O86" s="360">
        <v>0</v>
      </c>
      <c r="P86" s="334"/>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286"/>
      <c r="BC86" s="286"/>
      <c r="BD86" s="286"/>
      <c r="BE86" s="286"/>
      <c r="BF86" s="286"/>
      <c r="BG86" s="286"/>
      <c r="BH86" s="286"/>
      <c r="BI86" s="286"/>
      <c r="BJ86" s="286"/>
      <c r="BK86" s="286"/>
      <c r="BL86" s="286"/>
      <c r="BM86" s="286"/>
      <c r="BN86" s="286"/>
      <c r="BO86" s="286"/>
      <c r="BP86" s="286"/>
      <c r="BQ86" s="286"/>
      <c r="BR86" s="286"/>
      <c r="BS86" s="286"/>
      <c r="BT86" s="286"/>
      <c r="BU86" s="286"/>
      <c r="BV86" s="286"/>
      <c r="BW86" s="286"/>
      <c r="BX86" s="286"/>
      <c r="BY86" s="286"/>
      <c r="BZ86" s="286"/>
      <c r="CA86" s="286"/>
      <c r="CB86" s="286"/>
      <c r="CC86" s="286"/>
      <c r="CD86" s="286"/>
      <c r="CE86" s="286"/>
      <c r="CF86" s="286"/>
      <c r="CG86" s="286"/>
      <c r="CH86" s="286"/>
      <c r="CI86" s="286"/>
      <c r="CJ86" s="286"/>
      <c r="CK86" s="286"/>
      <c r="CL86" s="286"/>
      <c r="CM86" s="286"/>
      <c r="CN86" s="286"/>
      <c r="CO86" s="286"/>
      <c r="CP86" s="286"/>
      <c r="CQ86" s="286"/>
      <c r="CR86" s="286"/>
      <c r="CS86" s="286"/>
      <c r="CT86" s="286"/>
      <c r="CU86" s="286"/>
      <c r="CV86" s="286"/>
      <c r="CW86" s="286"/>
      <c r="CX86" s="286"/>
      <c r="CY86" s="286"/>
      <c r="CZ86" s="286"/>
      <c r="DA86" s="286"/>
      <c r="DB86" s="286"/>
      <c r="DC86" s="286"/>
      <c r="DD86" s="286"/>
      <c r="DE86" s="286"/>
      <c r="DF86" s="286"/>
      <c r="DG86" s="286"/>
      <c r="DH86" s="286"/>
      <c r="DI86" s="286"/>
      <c r="DJ86" s="286"/>
      <c r="DK86" s="286"/>
      <c r="DL86" s="286"/>
      <c r="DM86" s="286"/>
      <c r="DN86" s="286"/>
      <c r="DO86" s="286"/>
      <c r="DP86" s="286"/>
      <c r="DQ86" s="286"/>
      <c r="DR86" s="286"/>
      <c r="DS86" s="286"/>
      <c r="DT86" s="286"/>
      <c r="DU86" s="286"/>
      <c r="DV86" s="286"/>
      <c r="DW86" s="286"/>
      <c r="DX86" s="286"/>
      <c r="DY86" s="286"/>
      <c r="DZ86" s="286"/>
      <c r="EA86" s="286"/>
      <c r="EB86" s="286"/>
      <c r="EC86" s="286"/>
      <c r="ED86" s="286"/>
      <c r="EE86" s="286"/>
      <c r="EF86" s="286"/>
      <c r="EG86" s="286"/>
      <c r="EH86" s="286"/>
      <c r="EI86" s="286"/>
      <c r="EJ86" s="286"/>
      <c r="EK86" s="286"/>
      <c r="EL86" s="286"/>
      <c r="EM86" s="286"/>
      <c r="EN86" s="286"/>
      <c r="EO86" s="286"/>
      <c r="EP86" s="286"/>
      <c r="EQ86" s="286"/>
      <c r="ER86" s="286"/>
      <c r="ES86" s="286"/>
      <c r="ET86" s="286"/>
      <c r="EU86" s="286"/>
      <c r="EV86" s="286"/>
      <c r="EW86" s="286"/>
      <c r="EX86" s="286"/>
      <c r="EY86" s="286"/>
      <c r="EZ86" s="286"/>
      <c r="FA86" s="286"/>
      <c r="FB86" s="286"/>
      <c r="FC86" s="286"/>
      <c r="FD86" s="286"/>
      <c r="FE86" s="286"/>
      <c r="FF86" s="286"/>
      <c r="FG86" s="286"/>
      <c r="FH86" s="286"/>
      <c r="FI86" s="286"/>
      <c r="FJ86" s="286"/>
      <c r="FK86" s="286"/>
      <c r="FL86" s="286"/>
      <c r="FM86" s="286"/>
      <c r="FN86" s="286"/>
      <c r="FO86" s="286"/>
      <c r="FP86" s="286"/>
      <c r="FQ86" s="286"/>
      <c r="FR86" s="286"/>
      <c r="FS86" s="286"/>
      <c r="FT86" s="286"/>
      <c r="FU86" s="286"/>
      <c r="FV86" s="286"/>
      <c r="FW86" s="286"/>
      <c r="FX86" s="286"/>
      <c r="FY86" s="286"/>
      <c r="FZ86" s="286"/>
      <c r="GA86" s="286"/>
      <c r="GB86" s="286"/>
      <c r="GC86" s="286"/>
      <c r="GD86" s="286"/>
      <c r="GE86" s="286"/>
      <c r="GF86" s="286"/>
      <c r="GG86" s="286"/>
      <c r="GH86" s="286"/>
      <c r="GI86" s="286"/>
      <c r="GJ86" s="286"/>
      <c r="GK86" s="286"/>
      <c r="GL86" s="286"/>
      <c r="GM86" s="286"/>
      <c r="GN86" s="286"/>
      <c r="GO86" s="286"/>
      <c r="GP86" s="286"/>
      <c r="GQ86" s="286"/>
      <c r="GR86" s="286"/>
      <c r="GS86" s="286"/>
      <c r="GT86" s="286"/>
      <c r="GU86" s="286"/>
      <c r="GV86" s="286"/>
      <c r="GW86" s="286"/>
      <c r="GX86" s="286"/>
      <c r="GY86" s="286"/>
      <c r="GZ86" s="286"/>
      <c r="HA86" s="286"/>
      <c r="HB86" s="286"/>
      <c r="HC86" s="286"/>
      <c r="HD86" s="286"/>
      <c r="HE86" s="286"/>
      <c r="HF86" s="286"/>
      <c r="HG86" s="286"/>
      <c r="HH86" s="286"/>
      <c r="HI86" s="286"/>
      <c r="HJ86" s="286"/>
      <c r="HK86" s="286"/>
      <c r="HL86" s="286"/>
      <c r="HM86" s="286"/>
      <c r="HN86" s="286"/>
      <c r="HO86" s="286"/>
      <c r="HP86" s="286"/>
      <c r="HQ86" s="286"/>
      <c r="HR86" s="286"/>
      <c r="HS86" s="286"/>
      <c r="HT86" s="286"/>
      <c r="HU86" s="286"/>
      <c r="HV86" s="286"/>
      <c r="HW86" s="286"/>
      <c r="HX86" s="286"/>
      <c r="HY86" s="286"/>
      <c r="HZ86" s="286"/>
      <c r="IA86" s="286"/>
      <c r="IB86" s="286"/>
      <c r="IC86" s="286"/>
      <c r="ID86" s="286"/>
      <c r="IE86" s="286"/>
      <c r="IF86" s="286"/>
      <c r="IG86" s="286"/>
      <c r="IH86" s="286"/>
      <c r="II86" s="286"/>
      <c r="IJ86" s="286"/>
      <c r="IK86" s="286"/>
      <c r="IL86" s="286"/>
      <c r="IM86" s="286"/>
      <c r="IN86" s="286"/>
      <c r="IO86" s="286"/>
      <c r="IP86" s="286"/>
      <c r="IQ86" s="286"/>
      <c r="IR86" s="286"/>
      <c r="IS86" s="286"/>
      <c r="IT86" s="286"/>
      <c r="IU86" s="286"/>
      <c r="IV86" s="286"/>
    </row>
    <row r="87" spans="1:256" s="260" customFormat="1" ht="25.5" customHeight="1">
      <c r="A87" s="348" t="s">
        <v>1439</v>
      </c>
      <c r="B87" s="285" t="s">
        <v>207</v>
      </c>
      <c r="C87" s="267">
        <f t="shared" si="24"/>
        <v>0</v>
      </c>
      <c r="D87" s="286">
        <v>0</v>
      </c>
      <c r="E87" s="286">
        <v>0</v>
      </c>
      <c r="F87" s="286">
        <v>0</v>
      </c>
      <c r="G87" s="286">
        <v>0</v>
      </c>
      <c r="H87" s="286">
        <v>0</v>
      </c>
      <c r="I87" s="286">
        <v>0</v>
      </c>
      <c r="J87" s="286">
        <v>0</v>
      </c>
      <c r="K87" s="286">
        <v>0</v>
      </c>
      <c r="L87" s="286">
        <v>0</v>
      </c>
      <c r="M87" s="286">
        <v>0</v>
      </c>
      <c r="N87" s="286">
        <v>0</v>
      </c>
      <c r="O87" s="360">
        <v>0</v>
      </c>
      <c r="P87" s="334"/>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286"/>
      <c r="BC87" s="286"/>
      <c r="BD87" s="286"/>
      <c r="BE87" s="286"/>
      <c r="BF87" s="286"/>
      <c r="BG87" s="286"/>
      <c r="BH87" s="286"/>
      <c r="BI87" s="286"/>
      <c r="BJ87" s="286"/>
      <c r="BK87" s="286"/>
      <c r="BL87" s="286"/>
      <c r="BM87" s="286"/>
      <c r="BN87" s="286"/>
      <c r="BO87" s="286"/>
      <c r="BP87" s="286"/>
      <c r="BQ87" s="286"/>
      <c r="BR87" s="286"/>
      <c r="BS87" s="286"/>
      <c r="BT87" s="286"/>
      <c r="BU87" s="286"/>
      <c r="BV87" s="286"/>
      <c r="BW87" s="286"/>
      <c r="BX87" s="286"/>
      <c r="BY87" s="286"/>
      <c r="BZ87" s="286"/>
      <c r="CA87" s="286"/>
      <c r="CB87" s="286"/>
      <c r="CC87" s="286"/>
      <c r="CD87" s="286"/>
      <c r="CE87" s="286"/>
      <c r="CF87" s="286"/>
      <c r="CG87" s="286"/>
      <c r="CH87" s="286"/>
      <c r="CI87" s="286"/>
      <c r="CJ87" s="286"/>
      <c r="CK87" s="286"/>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286"/>
      <c r="DH87" s="286"/>
      <c r="DI87" s="286"/>
      <c r="DJ87" s="286"/>
      <c r="DK87" s="286"/>
      <c r="DL87" s="286"/>
      <c r="DM87" s="286"/>
      <c r="DN87" s="286"/>
      <c r="DO87" s="286"/>
      <c r="DP87" s="286"/>
      <c r="DQ87" s="286"/>
      <c r="DR87" s="286"/>
      <c r="DS87" s="286"/>
      <c r="DT87" s="286"/>
      <c r="DU87" s="286"/>
      <c r="DV87" s="286"/>
      <c r="DW87" s="286"/>
      <c r="DX87" s="286"/>
      <c r="DY87" s="286"/>
      <c r="DZ87" s="286"/>
      <c r="EA87" s="286"/>
      <c r="EB87" s="286"/>
      <c r="EC87" s="286"/>
      <c r="ED87" s="286"/>
      <c r="EE87" s="286"/>
      <c r="EF87" s="286"/>
      <c r="EG87" s="286"/>
      <c r="EH87" s="286"/>
      <c r="EI87" s="286"/>
      <c r="EJ87" s="286"/>
      <c r="EK87" s="286"/>
      <c r="EL87" s="286"/>
      <c r="EM87" s="286"/>
      <c r="EN87" s="286"/>
      <c r="EO87" s="286"/>
      <c r="EP87" s="286"/>
      <c r="EQ87" s="286"/>
      <c r="ER87" s="286"/>
      <c r="ES87" s="286"/>
      <c r="ET87" s="286"/>
      <c r="EU87" s="286"/>
      <c r="EV87" s="286"/>
      <c r="EW87" s="286"/>
      <c r="EX87" s="286"/>
      <c r="EY87" s="286"/>
      <c r="EZ87" s="286"/>
      <c r="FA87" s="286"/>
      <c r="FB87" s="286"/>
      <c r="FC87" s="286"/>
      <c r="FD87" s="286"/>
      <c r="FE87" s="286"/>
      <c r="FF87" s="286"/>
      <c r="FG87" s="286"/>
      <c r="FH87" s="286"/>
      <c r="FI87" s="286"/>
      <c r="FJ87" s="286"/>
      <c r="FK87" s="286"/>
      <c r="FL87" s="286"/>
      <c r="FM87" s="286"/>
      <c r="FN87" s="286"/>
      <c r="FO87" s="286"/>
      <c r="FP87" s="286"/>
      <c r="FQ87" s="286"/>
      <c r="FR87" s="286"/>
      <c r="FS87" s="286"/>
      <c r="FT87" s="286"/>
      <c r="FU87" s="286"/>
      <c r="FV87" s="286"/>
      <c r="FW87" s="286"/>
      <c r="FX87" s="286"/>
      <c r="FY87" s="286"/>
      <c r="FZ87" s="286"/>
      <c r="GA87" s="286"/>
      <c r="GB87" s="286"/>
      <c r="GC87" s="286"/>
      <c r="GD87" s="286"/>
      <c r="GE87" s="286"/>
      <c r="GF87" s="286"/>
      <c r="GG87" s="286"/>
      <c r="GH87" s="286"/>
      <c r="GI87" s="286"/>
      <c r="GJ87" s="286"/>
      <c r="GK87" s="286"/>
      <c r="GL87" s="286"/>
      <c r="GM87" s="286"/>
      <c r="GN87" s="286"/>
      <c r="GO87" s="286"/>
      <c r="GP87" s="286"/>
      <c r="GQ87" s="286"/>
      <c r="GR87" s="286"/>
      <c r="GS87" s="286"/>
      <c r="GT87" s="286"/>
      <c r="GU87" s="286"/>
      <c r="GV87" s="286"/>
      <c r="GW87" s="286"/>
      <c r="GX87" s="286"/>
      <c r="GY87" s="286"/>
      <c r="GZ87" s="286"/>
      <c r="HA87" s="286"/>
      <c r="HB87" s="286"/>
      <c r="HC87" s="286"/>
      <c r="HD87" s="286"/>
      <c r="HE87" s="286"/>
      <c r="HF87" s="286"/>
      <c r="HG87" s="286"/>
      <c r="HH87" s="286"/>
      <c r="HI87" s="286"/>
      <c r="HJ87" s="286"/>
      <c r="HK87" s="286"/>
      <c r="HL87" s="286"/>
      <c r="HM87" s="286"/>
      <c r="HN87" s="286"/>
      <c r="HO87" s="286"/>
      <c r="HP87" s="286"/>
      <c r="HQ87" s="286"/>
      <c r="HR87" s="286"/>
      <c r="HS87" s="286"/>
      <c r="HT87" s="286"/>
      <c r="HU87" s="286"/>
      <c r="HV87" s="286"/>
      <c r="HW87" s="286"/>
      <c r="HX87" s="286"/>
      <c r="HY87" s="286"/>
      <c r="HZ87" s="286"/>
      <c r="IA87" s="286"/>
      <c r="IB87" s="286"/>
      <c r="IC87" s="286"/>
      <c r="ID87" s="286"/>
      <c r="IE87" s="286"/>
      <c r="IF87" s="286"/>
      <c r="IG87" s="286"/>
      <c r="IH87" s="286"/>
      <c r="II87" s="286"/>
      <c r="IJ87" s="286"/>
      <c r="IK87" s="286"/>
      <c r="IL87" s="286"/>
      <c r="IM87" s="286"/>
      <c r="IN87" s="286"/>
      <c r="IO87" s="286"/>
      <c r="IP87" s="286"/>
      <c r="IQ87" s="286"/>
      <c r="IR87" s="286"/>
      <c r="IS87" s="286"/>
      <c r="IT87" s="286"/>
      <c r="IU87" s="286"/>
      <c r="IV87" s="286"/>
    </row>
    <row r="88" spans="1:256" s="260" customFormat="1" ht="25.5" customHeight="1">
      <c r="A88" s="348" t="s">
        <v>1440</v>
      </c>
      <c r="B88" s="285" t="s">
        <v>208</v>
      </c>
      <c r="C88" s="267">
        <f t="shared" si="24"/>
        <v>0</v>
      </c>
      <c r="D88" s="286">
        <v>0</v>
      </c>
      <c r="E88" s="286">
        <v>0</v>
      </c>
      <c r="F88" s="286">
        <v>0</v>
      </c>
      <c r="G88" s="286">
        <v>0</v>
      </c>
      <c r="H88" s="286">
        <v>0</v>
      </c>
      <c r="I88" s="286">
        <v>0</v>
      </c>
      <c r="J88" s="260">
        <v>0</v>
      </c>
      <c r="K88" s="260">
        <v>0</v>
      </c>
      <c r="L88" s="260">
        <v>0</v>
      </c>
      <c r="M88" s="260">
        <v>0</v>
      </c>
      <c r="N88" s="260">
        <v>0</v>
      </c>
      <c r="O88" s="351">
        <v>0</v>
      </c>
      <c r="P88" s="334"/>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286"/>
      <c r="BA88" s="286"/>
      <c r="BB88" s="286"/>
      <c r="BC88" s="286"/>
      <c r="BD88" s="286"/>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86"/>
      <c r="CC88" s="286"/>
      <c r="CD88" s="286"/>
      <c r="CE88" s="286"/>
      <c r="CF88" s="286"/>
      <c r="CG88" s="286"/>
      <c r="CH88" s="286"/>
      <c r="CI88" s="286"/>
      <c r="CJ88" s="286"/>
      <c r="CK88" s="286"/>
      <c r="CL88" s="286"/>
      <c r="CM88" s="286"/>
      <c r="CN88" s="286"/>
      <c r="CO88" s="286"/>
      <c r="CP88" s="286"/>
      <c r="CQ88" s="286"/>
      <c r="CR88" s="286"/>
      <c r="CS88" s="286"/>
      <c r="CT88" s="286"/>
      <c r="CU88" s="286"/>
      <c r="CV88" s="286"/>
      <c r="CW88" s="286"/>
      <c r="CX88" s="286"/>
      <c r="CY88" s="286"/>
      <c r="CZ88" s="286"/>
      <c r="DA88" s="286"/>
      <c r="DB88" s="286"/>
      <c r="DC88" s="286"/>
      <c r="DD88" s="286"/>
      <c r="DE88" s="286"/>
      <c r="DF88" s="286"/>
      <c r="DG88" s="286"/>
      <c r="DH88" s="286"/>
      <c r="DI88" s="286"/>
      <c r="DJ88" s="286"/>
      <c r="DK88" s="286"/>
      <c r="DL88" s="286"/>
      <c r="DM88" s="286"/>
      <c r="DN88" s="286"/>
      <c r="DO88" s="286"/>
      <c r="DP88" s="286"/>
      <c r="DQ88" s="286"/>
      <c r="DR88" s="286"/>
      <c r="DS88" s="286"/>
      <c r="DT88" s="286"/>
      <c r="DU88" s="286"/>
      <c r="DV88" s="286"/>
      <c r="DW88" s="286"/>
      <c r="DX88" s="286"/>
      <c r="DY88" s="286"/>
      <c r="DZ88" s="286"/>
      <c r="EA88" s="286"/>
      <c r="EB88" s="286"/>
      <c r="EC88" s="286"/>
      <c r="ED88" s="286"/>
      <c r="EE88" s="286"/>
      <c r="EF88" s="286"/>
      <c r="EG88" s="286"/>
      <c r="EH88" s="286"/>
      <c r="EI88" s="286"/>
      <c r="EJ88" s="286"/>
      <c r="EK88" s="286"/>
      <c r="EL88" s="286"/>
      <c r="EM88" s="286"/>
      <c r="EN88" s="286"/>
      <c r="EO88" s="286"/>
      <c r="EP88" s="286"/>
      <c r="EQ88" s="286"/>
      <c r="ER88" s="286"/>
      <c r="ES88" s="286"/>
      <c r="ET88" s="286"/>
      <c r="EU88" s="286"/>
      <c r="EV88" s="286"/>
      <c r="EW88" s="286"/>
      <c r="EX88" s="286"/>
      <c r="EY88" s="286"/>
      <c r="EZ88" s="286"/>
      <c r="FA88" s="286"/>
      <c r="FB88" s="286"/>
      <c r="FC88" s="286"/>
      <c r="FD88" s="286"/>
      <c r="FE88" s="286"/>
      <c r="FF88" s="286"/>
      <c r="FG88" s="286"/>
      <c r="FH88" s="286"/>
      <c r="FI88" s="286"/>
      <c r="FJ88" s="286"/>
      <c r="FK88" s="286"/>
      <c r="FL88" s="286"/>
      <c r="FM88" s="286"/>
      <c r="FN88" s="286"/>
      <c r="FO88" s="286"/>
      <c r="FP88" s="286"/>
      <c r="FQ88" s="286"/>
      <c r="FR88" s="286"/>
      <c r="FS88" s="286"/>
      <c r="FT88" s="286"/>
      <c r="FU88" s="286"/>
      <c r="FV88" s="286"/>
      <c r="FW88" s="286"/>
      <c r="FX88" s="286"/>
      <c r="FY88" s="286"/>
      <c r="FZ88" s="286"/>
      <c r="GA88" s="286"/>
      <c r="GB88" s="286"/>
      <c r="GC88" s="286"/>
      <c r="GD88" s="286"/>
      <c r="GE88" s="286"/>
      <c r="GF88" s="286"/>
      <c r="GG88" s="286"/>
      <c r="GH88" s="286"/>
      <c r="GI88" s="286"/>
      <c r="GJ88" s="286"/>
      <c r="GK88" s="286"/>
      <c r="GL88" s="286"/>
      <c r="GM88" s="286"/>
      <c r="GN88" s="286"/>
      <c r="GO88" s="286"/>
      <c r="GP88" s="286"/>
      <c r="GQ88" s="286"/>
      <c r="GR88" s="286"/>
      <c r="GS88" s="286"/>
      <c r="GT88" s="286"/>
      <c r="GU88" s="286"/>
      <c r="GV88" s="286"/>
      <c r="GW88" s="286"/>
      <c r="GX88" s="286"/>
      <c r="GY88" s="286"/>
      <c r="GZ88" s="286"/>
      <c r="HA88" s="286"/>
      <c r="HB88" s="286"/>
      <c r="HC88" s="286"/>
      <c r="HD88" s="286"/>
      <c r="HE88" s="286"/>
      <c r="HF88" s="286"/>
      <c r="HG88" s="286"/>
      <c r="HH88" s="286"/>
      <c r="HI88" s="286"/>
      <c r="HJ88" s="286"/>
      <c r="HK88" s="286"/>
      <c r="HL88" s="286"/>
      <c r="HM88" s="286"/>
      <c r="HN88" s="286"/>
      <c r="HO88" s="286"/>
      <c r="HP88" s="286"/>
      <c r="HQ88" s="286"/>
      <c r="HR88" s="286"/>
      <c r="HS88" s="286"/>
      <c r="HT88" s="286"/>
      <c r="HU88" s="286"/>
      <c r="HV88" s="286"/>
      <c r="HW88" s="286"/>
      <c r="HX88" s="286"/>
      <c r="HY88" s="286"/>
      <c r="HZ88" s="286"/>
      <c r="IA88" s="286"/>
      <c r="IB88" s="286"/>
      <c r="IC88" s="286"/>
      <c r="ID88" s="286"/>
      <c r="IE88" s="286"/>
      <c r="IF88" s="286"/>
      <c r="IG88" s="286"/>
      <c r="IH88" s="286"/>
      <c r="II88" s="286"/>
      <c r="IJ88" s="286"/>
      <c r="IK88" s="286"/>
      <c r="IL88" s="286"/>
      <c r="IM88" s="286"/>
      <c r="IN88" s="286"/>
      <c r="IO88" s="286"/>
      <c r="IP88" s="286"/>
      <c r="IQ88" s="286"/>
      <c r="IR88" s="286"/>
      <c r="IS88" s="286"/>
      <c r="IT88" s="286"/>
      <c r="IU88" s="286"/>
      <c r="IV88" s="286"/>
    </row>
    <row r="89" spans="1:256" s="254" customFormat="1" ht="32.25" customHeight="1">
      <c r="A89" s="433" t="s">
        <v>1441</v>
      </c>
      <c r="B89" s="268" t="s">
        <v>209</v>
      </c>
      <c r="C89" s="238">
        <f t="shared" si="24"/>
        <v>0</v>
      </c>
      <c r="D89" s="258">
        <f>SUM(D90:D96)</f>
        <v>0</v>
      </c>
      <c r="E89" s="258">
        <f t="shared" ref="E89:O89" si="29">SUM(E90:E96)</f>
        <v>0</v>
      </c>
      <c r="F89" s="258">
        <f t="shared" si="29"/>
        <v>0</v>
      </c>
      <c r="G89" s="258">
        <f t="shared" si="29"/>
        <v>0</v>
      </c>
      <c r="H89" s="258">
        <f t="shared" si="29"/>
        <v>0</v>
      </c>
      <c r="I89" s="258">
        <f t="shared" si="29"/>
        <v>0</v>
      </c>
      <c r="J89" s="258">
        <f t="shared" si="29"/>
        <v>0</v>
      </c>
      <c r="K89" s="258">
        <f t="shared" si="29"/>
        <v>0</v>
      </c>
      <c r="L89" s="258">
        <f t="shared" si="29"/>
        <v>0</v>
      </c>
      <c r="M89" s="258">
        <f t="shared" si="29"/>
        <v>0</v>
      </c>
      <c r="N89" s="258">
        <f t="shared" si="29"/>
        <v>0</v>
      </c>
      <c r="O89" s="354">
        <f t="shared" si="29"/>
        <v>0</v>
      </c>
      <c r="P89" s="325"/>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253"/>
      <c r="CC89" s="253"/>
      <c r="CD89" s="253"/>
      <c r="CE89" s="253"/>
      <c r="CF89" s="253"/>
      <c r="CG89" s="253"/>
      <c r="CH89" s="253"/>
      <c r="CI89" s="253"/>
      <c r="CJ89" s="253"/>
      <c r="CK89" s="253"/>
      <c r="CL89" s="253"/>
      <c r="CM89" s="253"/>
      <c r="CN89" s="253"/>
      <c r="CO89" s="253"/>
      <c r="CP89" s="253"/>
      <c r="CQ89" s="253"/>
      <c r="CR89" s="253"/>
      <c r="CS89" s="253"/>
      <c r="CT89" s="253"/>
      <c r="CU89" s="253"/>
      <c r="CV89" s="253"/>
      <c r="CW89" s="253"/>
      <c r="CX89" s="253"/>
      <c r="CY89" s="253"/>
      <c r="CZ89" s="253"/>
      <c r="DA89" s="253"/>
      <c r="DB89" s="253"/>
      <c r="DC89" s="253"/>
      <c r="DD89" s="253"/>
      <c r="DE89" s="253"/>
      <c r="DF89" s="253"/>
      <c r="DG89" s="253"/>
      <c r="DH89" s="253"/>
      <c r="DI89" s="253"/>
      <c r="DJ89" s="253"/>
      <c r="DK89" s="253"/>
      <c r="DL89" s="253"/>
      <c r="DM89" s="253"/>
      <c r="DN89" s="253"/>
      <c r="DO89" s="253"/>
      <c r="DP89" s="253"/>
      <c r="DQ89" s="253"/>
      <c r="DR89" s="253"/>
      <c r="DS89" s="253"/>
      <c r="DT89" s="253"/>
      <c r="DU89" s="253"/>
      <c r="DV89" s="253"/>
      <c r="DW89" s="253"/>
      <c r="DX89" s="253"/>
      <c r="DY89" s="253"/>
      <c r="DZ89" s="253"/>
      <c r="EA89" s="253"/>
      <c r="EB89" s="253"/>
      <c r="EC89" s="253"/>
      <c r="ED89" s="253"/>
      <c r="EE89" s="253"/>
      <c r="EF89" s="253"/>
      <c r="EG89" s="253"/>
      <c r="EH89" s="253"/>
      <c r="EI89" s="253"/>
      <c r="EJ89" s="253"/>
      <c r="EK89" s="253"/>
      <c r="EL89" s="253"/>
      <c r="EM89" s="253"/>
      <c r="EN89" s="253"/>
      <c r="EO89" s="253"/>
      <c r="EP89" s="253"/>
      <c r="EQ89" s="253"/>
      <c r="ER89" s="253"/>
      <c r="ES89" s="253"/>
      <c r="ET89" s="253"/>
      <c r="EU89" s="253"/>
      <c r="EV89" s="253"/>
      <c r="EW89" s="253"/>
      <c r="EX89" s="253"/>
      <c r="EY89" s="253"/>
      <c r="EZ89" s="253"/>
      <c r="FA89" s="253"/>
      <c r="FB89" s="253"/>
      <c r="FC89" s="253"/>
      <c r="FD89" s="253"/>
      <c r="FE89" s="253"/>
      <c r="FF89" s="253"/>
      <c r="FG89" s="253"/>
      <c r="FH89" s="253"/>
      <c r="FI89" s="253"/>
      <c r="FJ89" s="253"/>
      <c r="FK89" s="253"/>
      <c r="FL89" s="253"/>
      <c r="FM89" s="253"/>
      <c r="FN89" s="253"/>
      <c r="FO89" s="253"/>
      <c r="FP89" s="253"/>
      <c r="FQ89" s="253"/>
      <c r="FR89" s="253"/>
      <c r="FS89" s="253"/>
      <c r="FT89" s="253"/>
      <c r="FU89" s="253"/>
      <c r="FV89" s="253"/>
      <c r="FW89" s="253"/>
      <c r="FX89" s="253"/>
      <c r="FY89" s="253"/>
      <c r="FZ89" s="253"/>
      <c r="GA89" s="253"/>
      <c r="GB89" s="253"/>
      <c r="GC89" s="253"/>
      <c r="GD89" s="253"/>
      <c r="GE89" s="253"/>
      <c r="GF89" s="253"/>
      <c r="GG89" s="253"/>
      <c r="GH89" s="253"/>
      <c r="GI89" s="253"/>
      <c r="GJ89" s="253"/>
      <c r="GK89" s="253"/>
      <c r="GL89" s="253"/>
      <c r="GM89" s="253"/>
      <c r="GN89" s="253"/>
      <c r="GO89" s="253"/>
      <c r="GP89" s="253"/>
      <c r="GQ89" s="253"/>
      <c r="GR89" s="253"/>
      <c r="GS89" s="253"/>
      <c r="GT89" s="253"/>
      <c r="GU89" s="253"/>
      <c r="GV89" s="253"/>
      <c r="GW89" s="253"/>
      <c r="GX89" s="253"/>
      <c r="GY89" s="253"/>
      <c r="GZ89" s="253"/>
      <c r="HA89" s="253"/>
      <c r="HB89" s="253"/>
      <c r="HC89" s="253"/>
      <c r="HD89" s="253"/>
      <c r="HE89" s="253"/>
      <c r="HF89" s="253"/>
      <c r="HG89" s="253"/>
      <c r="HH89" s="253"/>
      <c r="HI89" s="253"/>
      <c r="HJ89" s="253"/>
      <c r="HK89" s="253"/>
      <c r="HL89" s="253"/>
      <c r="HM89" s="253"/>
      <c r="HN89" s="253"/>
      <c r="HO89" s="253"/>
      <c r="HP89" s="253"/>
      <c r="HQ89" s="253"/>
      <c r="HR89" s="253"/>
      <c r="HS89" s="253"/>
      <c r="HT89" s="253"/>
      <c r="HU89" s="253"/>
      <c r="HV89" s="253"/>
      <c r="HW89" s="253"/>
      <c r="HX89" s="253"/>
      <c r="HY89" s="253"/>
      <c r="HZ89" s="253"/>
      <c r="IA89" s="253"/>
      <c r="IB89" s="253"/>
      <c r="IC89" s="253"/>
      <c r="ID89" s="253"/>
      <c r="IE89" s="253"/>
      <c r="IF89" s="253"/>
      <c r="IG89" s="253"/>
      <c r="IH89" s="253"/>
      <c r="II89" s="253"/>
      <c r="IJ89" s="253"/>
      <c r="IK89" s="253"/>
      <c r="IL89" s="253"/>
      <c r="IM89" s="253"/>
      <c r="IN89" s="253"/>
      <c r="IO89" s="253"/>
      <c r="IP89" s="253"/>
      <c r="IQ89" s="253"/>
      <c r="IR89" s="253"/>
      <c r="IS89" s="253"/>
      <c r="IT89" s="253"/>
      <c r="IU89" s="253"/>
      <c r="IV89" s="253"/>
    </row>
    <row r="90" spans="1:256" s="260" customFormat="1" ht="25.5" customHeight="1">
      <c r="A90" s="348" t="s">
        <v>1442</v>
      </c>
      <c r="B90" s="285" t="s">
        <v>210</v>
      </c>
      <c r="C90" s="267">
        <f t="shared" si="24"/>
        <v>0</v>
      </c>
      <c r="D90" s="286">
        <v>0</v>
      </c>
      <c r="E90" s="286">
        <v>0</v>
      </c>
      <c r="F90" s="286">
        <v>0</v>
      </c>
      <c r="G90" s="286">
        <v>0</v>
      </c>
      <c r="H90" s="286">
        <v>0</v>
      </c>
      <c r="I90" s="286">
        <v>0</v>
      </c>
      <c r="J90" s="286">
        <v>0</v>
      </c>
      <c r="K90" s="286">
        <v>0</v>
      </c>
      <c r="L90" s="286">
        <v>0</v>
      </c>
      <c r="M90" s="286">
        <v>0</v>
      </c>
      <c r="N90" s="286">
        <v>0</v>
      </c>
      <c r="O90" s="360">
        <v>0</v>
      </c>
      <c r="P90" s="334"/>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c r="CG90" s="286"/>
      <c r="CH90" s="286"/>
      <c r="CI90" s="286"/>
      <c r="CJ90" s="286"/>
      <c r="CK90" s="286"/>
      <c r="CL90" s="286"/>
      <c r="CM90" s="286"/>
      <c r="CN90" s="286"/>
      <c r="CO90" s="286"/>
      <c r="CP90" s="286"/>
      <c r="CQ90" s="286"/>
      <c r="CR90" s="286"/>
      <c r="CS90" s="286"/>
      <c r="CT90" s="286"/>
      <c r="CU90" s="286"/>
      <c r="CV90" s="286"/>
      <c r="CW90" s="286"/>
      <c r="CX90" s="286"/>
      <c r="CY90" s="286"/>
      <c r="CZ90" s="286"/>
      <c r="DA90" s="286"/>
      <c r="DB90" s="286"/>
      <c r="DC90" s="286"/>
      <c r="DD90" s="286"/>
      <c r="DE90" s="286"/>
      <c r="DF90" s="286"/>
      <c r="DG90" s="286"/>
      <c r="DH90" s="286"/>
      <c r="DI90" s="286"/>
      <c r="DJ90" s="286"/>
      <c r="DK90" s="286"/>
      <c r="DL90" s="286"/>
      <c r="DM90" s="286"/>
      <c r="DN90" s="286"/>
      <c r="DO90" s="286"/>
      <c r="DP90" s="286"/>
      <c r="DQ90" s="286"/>
      <c r="DR90" s="286"/>
      <c r="DS90" s="286"/>
      <c r="DT90" s="286"/>
      <c r="DU90" s="286"/>
      <c r="DV90" s="286"/>
      <c r="DW90" s="286"/>
      <c r="DX90" s="286"/>
      <c r="DY90" s="286"/>
      <c r="DZ90" s="286"/>
      <c r="EA90" s="286"/>
      <c r="EB90" s="286"/>
      <c r="EC90" s="286"/>
      <c r="ED90" s="286"/>
      <c r="EE90" s="286"/>
      <c r="EF90" s="286"/>
      <c r="EG90" s="286"/>
      <c r="EH90" s="286"/>
      <c r="EI90" s="286"/>
      <c r="EJ90" s="286"/>
      <c r="EK90" s="286"/>
      <c r="EL90" s="286"/>
      <c r="EM90" s="286"/>
      <c r="EN90" s="286"/>
      <c r="EO90" s="286"/>
      <c r="EP90" s="286"/>
      <c r="EQ90" s="286"/>
      <c r="ER90" s="286"/>
      <c r="ES90" s="286"/>
      <c r="ET90" s="286"/>
      <c r="EU90" s="286"/>
      <c r="EV90" s="286"/>
      <c r="EW90" s="286"/>
      <c r="EX90" s="286"/>
      <c r="EY90" s="286"/>
      <c r="EZ90" s="286"/>
      <c r="FA90" s="286"/>
      <c r="FB90" s="286"/>
      <c r="FC90" s="286"/>
      <c r="FD90" s="286"/>
      <c r="FE90" s="286"/>
      <c r="FF90" s="286"/>
      <c r="FG90" s="286"/>
      <c r="FH90" s="286"/>
      <c r="FI90" s="286"/>
      <c r="FJ90" s="286"/>
      <c r="FK90" s="286"/>
      <c r="FL90" s="286"/>
      <c r="FM90" s="286"/>
      <c r="FN90" s="286"/>
      <c r="FO90" s="286"/>
      <c r="FP90" s="286"/>
      <c r="FQ90" s="286"/>
      <c r="FR90" s="286"/>
      <c r="FS90" s="286"/>
      <c r="FT90" s="286"/>
      <c r="FU90" s="286"/>
      <c r="FV90" s="286"/>
      <c r="FW90" s="286"/>
      <c r="FX90" s="286"/>
      <c r="FY90" s="286"/>
      <c r="FZ90" s="286"/>
      <c r="GA90" s="286"/>
      <c r="GB90" s="286"/>
      <c r="GC90" s="286"/>
      <c r="GD90" s="286"/>
      <c r="GE90" s="286"/>
      <c r="GF90" s="286"/>
      <c r="GG90" s="286"/>
      <c r="GH90" s="286"/>
      <c r="GI90" s="286"/>
      <c r="GJ90" s="286"/>
      <c r="GK90" s="286"/>
      <c r="GL90" s="286"/>
      <c r="GM90" s="286"/>
      <c r="GN90" s="286"/>
      <c r="GO90" s="286"/>
      <c r="GP90" s="286"/>
      <c r="GQ90" s="286"/>
      <c r="GR90" s="286"/>
      <c r="GS90" s="286"/>
      <c r="GT90" s="286"/>
      <c r="GU90" s="286"/>
      <c r="GV90" s="286"/>
      <c r="GW90" s="286"/>
      <c r="GX90" s="286"/>
      <c r="GY90" s="286"/>
      <c r="GZ90" s="286"/>
      <c r="HA90" s="286"/>
      <c r="HB90" s="286"/>
      <c r="HC90" s="286"/>
      <c r="HD90" s="286"/>
      <c r="HE90" s="286"/>
      <c r="HF90" s="286"/>
      <c r="HG90" s="286"/>
      <c r="HH90" s="286"/>
      <c r="HI90" s="286"/>
      <c r="HJ90" s="286"/>
      <c r="HK90" s="286"/>
      <c r="HL90" s="286"/>
      <c r="HM90" s="286"/>
      <c r="HN90" s="286"/>
      <c r="HO90" s="286"/>
      <c r="HP90" s="286"/>
      <c r="HQ90" s="286"/>
      <c r="HR90" s="286"/>
      <c r="HS90" s="286"/>
      <c r="HT90" s="286"/>
      <c r="HU90" s="286"/>
      <c r="HV90" s="286"/>
      <c r="HW90" s="286"/>
      <c r="HX90" s="286"/>
      <c r="HY90" s="286"/>
      <c r="HZ90" s="286"/>
      <c r="IA90" s="286"/>
      <c r="IB90" s="286"/>
      <c r="IC90" s="286"/>
      <c r="ID90" s="286"/>
      <c r="IE90" s="286"/>
      <c r="IF90" s="286"/>
      <c r="IG90" s="286"/>
      <c r="IH90" s="286"/>
      <c r="II90" s="286"/>
      <c r="IJ90" s="286"/>
      <c r="IK90" s="286"/>
      <c r="IL90" s="286"/>
      <c r="IM90" s="286"/>
      <c r="IN90" s="286"/>
      <c r="IO90" s="286"/>
      <c r="IP90" s="286"/>
      <c r="IQ90" s="286"/>
      <c r="IR90" s="286"/>
      <c r="IS90" s="286"/>
      <c r="IT90" s="286"/>
      <c r="IU90" s="286"/>
      <c r="IV90" s="286"/>
    </row>
    <row r="91" spans="1:256" s="260" customFormat="1" ht="25.5" customHeight="1">
      <c r="A91" s="348" t="s">
        <v>1443</v>
      </c>
      <c r="B91" s="285" t="s">
        <v>211</v>
      </c>
      <c r="C91" s="267">
        <f t="shared" si="24"/>
        <v>0</v>
      </c>
      <c r="D91" s="286">
        <v>0</v>
      </c>
      <c r="E91" s="286">
        <v>0</v>
      </c>
      <c r="F91" s="286">
        <v>0</v>
      </c>
      <c r="G91" s="286">
        <v>0</v>
      </c>
      <c r="H91" s="286">
        <v>0</v>
      </c>
      <c r="I91" s="286">
        <v>0</v>
      </c>
      <c r="J91" s="260">
        <v>0</v>
      </c>
      <c r="K91" s="260">
        <v>0</v>
      </c>
      <c r="L91" s="260">
        <v>0</v>
      </c>
      <c r="M91" s="260">
        <v>0</v>
      </c>
      <c r="N91" s="260">
        <v>0</v>
      </c>
      <c r="O91" s="351">
        <v>0</v>
      </c>
      <c r="P91" s="334"/>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286"/>
      <c r="CD91" s="286"/>
      <c r="CE91" s="286"/>
      <c r="CF91" s="286"/>
      <c r="CG91" s="286"/>
      <c r="CH91" s="286"/>
      <c r="CI91" s="286"/>
      <c r="CJ91" s="286"/>
      <c r="CK91" s="286"/>
      <c r="CL91" s="286"/>
      <c r="CM91" s="286"/>
      <c r="CN91" s="286"/>
      <c r="CO91" s="286"/>
      <c r="CP91" s="286"/>
      <c r="CQ91" s="286"/>
      <c r="CR91" s="286"/>
      <c r="CS91" s="286"/>
      <c r="CT91" s="286"/>
      <c r="CU91" s="286"/>
      <c r="CV91" s="286"/>
      <c r="CW91" s="286"/>
      <c r="CX91" s="286"/>
      <c r="CY91" s="286"/>
      <c r="CZ91" s="286"/>
      <c r="DA91" s="286"/>
      <c r="DB91" s="286"/>
      <c r="DC91" s="286"/>
      <c r="DD91" s="286"/>
      <c r="DE91" s="286"/>
      <c r="DF91" s="286"/>
      <c r="DG91" s="286"/>
      <c r="DH91" s="286"/>
      <c r="DI91" s="286"/>
      <c r="DJ91" s="286"/>
      <c r="DK91" s="286"/>
      <c r="DL91" s="286"/>
      <c r="DM91" s="286"/>
      <c r="DN91" s="286"/>
      <c r="DO91" s="286"/>
      <c r="DP91" s="286"/>
      <c r="DQ91" s="286"/>
      <c r="DR91" s="286"/>
      <c r="DS91" s="286"/>
      <c r="DT91" s="286"/>
      <c r="DU91" s="286"/>
      <c r="DV91" s="286"/>
      <c r="DW91" s="286"/>
      <c r="DX91" s="286"/>
      <c r="DY91" s="286"/>
      <c r="DZ91" s="286"/>
      <c r="EA91" s="286"/>
      <c r="EB91" s="286"/>
      <c r="EC91" s="286"/>
      <c r="ED91" s="286"/>
      <c r="EE91" s="286"/>
      <c r="EF91" s="286"/>
      <c r="EG91" s="286"/>
      <c r="EH91" s="286"/>
      <c r="EI91" s="286"/>
      <c r="EJ91" s="286"/>
      <c r="EK91" s="286"/>
      <c r="EL91" s="286"/>
      <c r="EM91" s="286"/>
      <c r="EN91" s="286"/>
      <c r="EO91" s="286"/>
      <c r="EP91" s="286"/>
      <c r="EQ91" s="286"/>
      <c r="ER91" s="286"/>
      <c r="ES91" s="286"/>
      <c r="ET91" s="286"/>
      <c r="EU91" s="286"/>
      <c r="EV91" s="286"/>
      <c r="EW91" s="286"/>
      <c r="EX91" s="286"/>
      <c r="EY91" s="286"/>
      <c r="EZ91" s="286"/>
      <c r="FA91" s="286"/>
      <c r="FB91" s="286"/>
      <c r="FC91" s="286"/>
      <c r="FD91" s="286"/>
      <c r="FE91" s="286"/>
      <c r="FF91" s="286"/>
      <c r="FG91" s="286"/>
      <c r="FH91" s="286"/>
      <c r="FI91" s="286"/>
      <c r="FJ91" s="286"/>
      <c r="FK91" s="286"/>
      <c r="FL91" s="286"/>
      <c r="FM91" s="286"/>
      <c r="FN91" s="286"/>
      <c r="FO91" s="286"/>
      <c r="FP91" s="286"/>
      <c r="FQ91" s="286"/>
      <c r="FR91" s="286"/>
      <c r="FS91" s="286"/>
      <c r="FT91" s="286"/>
      <c r="FU91" s="286"/>
      <c r="FV91" s="286"/>
      <c r="FW91" s="286"/>
      <c r="FX91" s="286"/>
      <c r="FY91" s="286"/>
      <c r="FZ91" s="286"/>
      <c r="GA91" s="286"/>
      <c r="GB91" s="286"/>
      <c r="GC91" s="286"/>
      <c r="GD91" s="286"/>
      <c r="GE91" s="286"/>
      <c r="GF91" s="286"/>
      <c r="GG91" s="286"/>
      <c r="GH91" s="286"/>
      <c r="GI91" s="286"/>
      <c r="GJ91" s="286"/>
      <c r="GK91" s="286"/>
      <c r="GL91" s="286"/>
      <c r="GM91" s="286"/>
      <c r="GN91" s="286"/>
      <c r="GO91" s="286"/>
      <c r="GP91" s="286"/>
      <c r="GQ91" s="286"/>
      <c r="GR91" s="286"/>
      <c r="GS91" s="286"/>
      <c r="GT91" s="286"/>
      <c r="GU91" s="286"/>
      <c r="GV91" s="286"/>
      <c r="GW91" s="286"/>
      <c r="GX91" s="286"/>
      <c r="GY91" s="286"/>
      <c r="GZ91" s="286"/>
      <c r="HA91" s="286"/>
      <c r="HB91" s="286"/>
      <c r="HC91" s="286"/>
      <c r="HD91" s="286"/>
      <c r="HE91" s="286"/>
      <c r="HF91" s="286"/>
      <c r="HG91" s="286"/>
      <c r="HH91" s="286"/>
      <c r="HI91" s="286"/>
      <c r="HJ91" s="286"/>
      <c r="HK91" s="286"/>
      <c r="HL91" s="286"/>
      <c r="HM91" s="286"/>
      <c r="HN91" s="286"/>
      <c r="HO91" s="286"/>
      <c r="HP91" s="286"/>
      <c r="HQ91" s="286"/>
      <c r="HR91" s="286"/>
      <c r="HS91" s="286"/>
      <c r="HT91" s="286"/>
      <c r="HU91" s="286"/>
      <c r="HV91" s="286"/>
      <c r="HW91" s="286"/>
      <c r="HX91" s="286"/>
      <c r="HY91" s="286"/>
      <c r="HZ91" s="286"/>
      <c r="IA91" s="286"/>
      <c r="IB91" s="286"/>
      <c r="IC91" s="286"/>
      <c r="ID91" s="286"/>
      <c r="IE91" s="286"/>
      <c r="IF91" s="286"/>
      <c r="IG91" s="286"/>
      <c r="IH91" s="286"/>
      <c r="II91" s="286"/>
      <c r="IJ91" s="286"/>
      <c r="IK91" s="286"/>
      <c r="IL91" s="286"/>
      <c r="IM91" s="286"/>
      <c r="IN91" s="286"/>
      <c r="IO91" s="286"/>
      <c r="IP91" s="286"/>
      <c r="IQ91" s="286"/>
      <c r="IR91" s="286"/>
      <c r="IS91" s="286"/>
      <c r="IT91" s="286"/>
      <c r="IU91" s="286"/>
      <c r="IV91" s="286"/>
    </row>
    <row r="92" spans="1:256" s="260" customFormat="1" ht="25.5" customHeight="1">
      <c r="A92" s="348" t="s">
        <v>1612</v>
      </c>
      <c r="B92" s="285" t="s">
        <v>212</v>
      </c>
      <c r="C92" s="267">
        <f t="shared" si="24"/>
        <v>0</v>
      </c>
      <c r="D92" s="286">
        <v>0</v>
      </c>
      <c r="E92" s="286">
        <v>0</v>
      </c>
      <c r="F92" s="286">
        <v>0</v>
      </c>
      <c r="G92" s="286">
        <v>0</v>
      </c>
      <c r="H92" s="286">
        <v>0</v>
      </c>
      <c r="I92" s="286">
        <v>0</v>
      </c>
      <c r="J92" s="260">
        <v>0</v>
      </c>
      <c r="K92" s="260">
        <v>0</v>
      </c>
      <c r="L92" s="260">
        <v>0</v>
      </c>
      <c r="M92" s="260">
        <v>0</v>
      </c>
      <c r="N92" s="260">
        <v>0</v>
      </c>
      <c r="O92" s="351">
        <v>0</v>
      </c>
      <c r="P92" s="334"/>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c r="CG92" s="286"/>
      <c r="CH92" s="286"/>
      <c r="CI92" s="286"/>
      <c r="CJ92" s="286"/>
      <c r="CK92" s="286"/>
      <c r="CL92" s="286"/>
      <c r="CM92" s="286"/>
      <c r="CN92" s="286"/>
      <c r="CO92" s="286"/>
      <c r="CP92" s="286"/>
      <c r="CQ92" s="286"/>
      <c r="CR92" s="286"/>
      <c r="CS92" s="286"/>
      <c r="CT92" s="286"/>
      <c r="CU92" s="286"/>
      <c r="CV92" s="286"/>
      <c r="CW92" s="286"/>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6"/>
      <c r="EA92" s="286"/>
      <c r="EB92" s="286"/>
      <c r="EC92" s="286"/>
      <c r="ED92" s="286"/>
      <c r="EE92" s="286"/>
      <c r="EF92" s="286"/>
      <c r="EG92" s="286"/>
      <c r="EH92" s="286"/>
      <c r="EI92" s="286"/>
      <c r="EJ92" s="286"/>
      <c r="EK92" s="286"/>
      <c r="EL92" s="286"/>
      <c r="EM92" s="286"/>
      <c r="EN92" s="286"/>
      <c r="EO92" s="286"/>
      <c r="EP92" s="286"/>
      <c r="EQ92" s="286"/>
      <c r="ER92" s="286"/>
      <c r="ES92" s="286"/>
      <c r="ET92" s="286"/>
      <c r="EU92" s="286"/>
      <c r="EV92" s="286"/>
      <c r="EW92" s="286"/>
      <c r="EX92" s="286"/>
      <c r="EY92" s="286"/>
      <c r="EZ92" s="286"/>
      <c r="FA92" s="286"/>
      <c r="FB92" s="286"/>
      <c r="FC92" s="286"/>
      <c r="FD92" s="286"/>
      <c r="FE92" s="286"/>
      <c r="FF92" s="286"/>
      <c r="FG92" s="286"/>
      <c r="FH92" s="286"/>
      <c r="FI92" s="286"/>
      <c r="FJ92" s="286"/>
      <c r="FK92" s="286"/>
      <c r="FL92" s="286"/>
      <c r="FM92" s="286"/>
      <c r="FN92" s="286"/>
      <c r="FO92" s="286"/>
      <c r="FP92" s="286"/>
      <c r="FQ92" s="286"/>
      <c r="FR92" s="286"/>
      <c r="FS92" s="286"/>
      <c r="FT92" s="286"/>
      <c r="FU92" s="286"/>
      <c r="FV92" s="286"/>
      <c r="FW92" s="286"/>
      <c r="FX92" s="286"/>
      <c r="FY92" s="286"/>
      <c r="FZ92" s="286"/>
      <c r="GA92" s="286"/>
      <c r="GB92" s="286"/>
      <c r="GC92" s="286"/>
      <c r="GD92" s="286"/>
      <c r="GE92" s="286"/>
      <c r="GF92" s="286"/>
      <c r="GG92" s="286"/>
      <c r="GH92" s="286"/>
      <c r="GI92" s="286"/>
      <c r="GJ92" s="286"/>
      <c r="GK92" s="286"/>
      <c r="GL92" s="286"/>
      <c r="GM92" s="286"/>
      <c r="GN92" s="286"/>
      <c r="GO92" s="286"/>
      <c r="GP92" s="286"/>
      <c r="GQ92" s="286"/>
      <c r="GR92" s="286"/>
      <c r="GS92" s="286"/>
      <c r="GT92" s="286"/>
      <c r="GU92" s="286"/>
      <c r="GV92" s="286"/>
      <c r="GW92" s="286"/>
      <c r="GX92" s="286"/>
      <c r="GY92" s="286"/>
      <c r="GZ92" s="286"/>
      <c r="HA92" s="286"/>
      <c r="HB92" s="286"/>
      <c r="HC92" s="286"/>
      <c r="HD92" s="286"/>
      <c r="HE92" s="286"/>
      <c r="HF92" s="286"/>
      <c r="HG92" s="286"/>
      <c r="HH92" s="286"/>
      <c r="HI92" s="286"/>
      <c r="HJ92" s="286"/>
      <c r="HK92" s="286"/>
      <c r="HL92" s="286"/>
      <c r="HM92" s="286"/>
      <c r="HN92" s="286"/>
      <c r="HO92" s="286"/>
      <c r="HP92" s="286"/>
      <c r="HQ92" s="286"/>
      <c r="HR92" s="286"/>
      <c r="HS92" s="286"/>
      <c r="HT92" s="286"/>
      <c r="HU92" s="286"/>
      <c r="HV92" s="286"/>
      <c r="HW92" s="286"/>
      <c r="HX92" s="286"/>
      <c r="HY92" s="286"/>
      <c r="HZ92" s="286"/>
      <c r="IA92" s="286"/>
      <c r="IB92" s="286"/>
      <c r="IC92" s="286"/>
      <c r="ID92" s="286"/>
      <c r="IE92" s="286"/>
      <c r="IF92" s="286"/>
      <c r="IG92" s="286"/>
      <c r="IH92" s="286"/>
      <c r="II92" s="286"/>
      <c r="IJ92" s="286"/>
      <c r="IK92" s="286"/>
      <c r="IL92" s="286"/>
      <c r="IM92" s="286"/>
      <c r="IN92" s="286"/>
      <c r="IO92" s="286"/>
      <c r="IP92" s="286"/>
      <c r="IQ92" s="286"/>
      <c r="IR92" s="286"/>
      <c r="IS92" s="286"/>
      <c r="IT92" s="286"/>
      <c r="IU92" s="286"/>
      <c r="IV92" s="286"/>
    </row>
    <row r="93" spans="1:256" s="260" customFormat="1" ht="25.5" customHeight="1">
      <c r="A93" s="348" t="s">
        <v>1444</v>
      </c>
      <c r="B93" s="285" t="s">
        <v>213</v>
      </c>
      <c r="C93" s="267">
        <f t="shared" si="24"/>
        <v>0</v>
      </c>
      <c r="D93" s="286">
        <v>0</v>
      </c>
      <c r="E93" s="286">
        <v>0</v>
      </c>
      <c r="F93" s="286">
        <v>0</v>
      </c>
      <c r="G93" s="286">
        <v>0</v>
      </c>
      <c r="H93" s="286">
        <v>0</v>
      </c>
      <c r="I93" s="286">
        <v>0</v>
      </c>
      <c r="J93" s="260">
        <v>0</v>
      </c>
      <c r="K93" s="260">
        <v>0</v>
      </c>
      <c r="L93" s="260">
        <v>0</v>
      </c>
      <c r="M93" s="260">
        <v>0</v>
      </c>
      <c r="N93" s="260">
        <v>0</v>
      </c>
      <c r="O93" s="351">
        <v>0</v>
      </c>
      <c r="P93" s="334"/>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c r="CG93" s="286"/>
      <c r="CH93" s="286"/>
      <c r="CI93" s="286"/>
      <c r="CJ93" s="286"/>
      <c r="CK93" s="286"/>
      <c r="CL93" s="286"/>
      <c r="CM93" s="286"/>
      <c r="CN93" s="286"/>
      <c r="CO93" s="286"/>
      <c r="CP93" s="286"/>
      <c r="CQ93" s="286"/>
      <c r="CR93" s="286"/>
      <c r="CS93" s="286"/>
      <c r="CT93" s="286"/>
      <c r="CU93" s="286"/>
      <c r="CV93" s="286"/>
      <c r="CW93" s="286"/>
      <c r="CX93" s="286"/>
      <c r="CY93" s="286"/>
      <c r="CZ93" s="286"/>
      <c r="DA93" s="286"/>
      <c r="DB93" s="286"/>
      <c r="DC93" s="286"/>
      <c r="DD93" s="286"/>
      <c r="DE93" s="286"/>
      <c r="DF93" s="286"/>
      <c r="DG93" s="286"/>
      <c r="DH93" s="286"/>
      <c r="DI93" s="286"/>
      <c r="DJ93" s="286"/>
      <c r="DK93" s="286"/>
      <c r="DL93" s="286"/>
      <c r="DM93" s="286"/>
      <c r="DN93" s="286"/>
      <c r="DO93" s="286"/>
      <c r="DP93" s="286"/>
      <c r="DQ93" s="286"/>
      <c r="DR93" s="286"/>
      <c r="DS93" s="286"/>
      <c r="DT93" s="286"/>
      <c r="DU93" s="286"/>
      <c r="DV93" s="286"/>
      <c r="DW93" s="286"/>
      <c r="DX93" s="286"/>
      <c r="DY93" s="286"/>
      <c r="DZ93" s="286"/>
      <c r="EA93" s="286"/>
      <c r="EB93" s="286"/>
      <c r="EC93" s="286"/>
      <c r="ED93" s="286"/>
      <c r="EE93" s="286"/>
      <c r="EF93" s="286"/>
      <c r="EG93" s="286"/>
      <c r="EH93" s="286"/>
      <c r="EI93" s="286"/>
      <c r="EJ93" s="286"/>
      <c r="EK93" s="286"/>
      <c r="EL93" s="286"/>
      <c r="EM93" s="286"/>
      <c r="EN93" s="286"/>
      <c r="EO93" s="286"/>
      <c r="EP93" s="286"/>
      <c r="EQ93" s="286"/>
      <c r="ER93" s="286"/>
      <c r="ES93" s="286"/>
      <c r="ET93" s="286"/>
      <c r="EU93" s="286"/>
      <c r="EV93" s="286"/>
      <c r="EW93" s="286"/>
      <c r="EX93" s="286"/>
      <c r="EY93" s="286"/>
      <c r="EZ93" s="286"/>
      <c r="FA93" s="286"/>
      <c r="FB93" s="286"/>
      <c r="FC93" s="286"/>
      <c r="FD93" s="286"/>
      <c r="FE93" s="286"/>
      <c r="FF93" s="286"/>
      <c r="FG93" s="286"/>
      <c r="FH93" s="286"/>
      <c r="FI93" s="286"/>
      <c r="FJ93" s="286"/>
      <c r="FK93" s="286"/>
      <c r="FL93" s="286"/>
      <c r="FM93" s="286"/>
      <c r="FN93" s="286"/>
      <c r="FO93" s="286"/>
      <c r="FP93" s="286"/>
      <c r="FQ93" s="286"/>
      <c r="FR93" s="286"/>
      <c r="FS93" s="286"/>
      <c r="FT93" s="286"/>
      <c r="FU93" s="286"/>
      <c r="FV93" s="286"/>
      <c r="FW93" s="286"/>
      <c r="FX93" s="286"/>
      <c r="FY93" s="286"/>
      <c r="FZ93" s="286"/>
      <c r="GA93" s="286"/>
      <c r="GB93" s="286"/>
      <c r="GC93" s="286"/>
      <c r="GD93" s="286"/>
      <c r="GE93" s="286"/>
      <c r="GF93" s="286"/>
      <c r="GG93" s="286"/>
      <c r="GH93" s="286"/>
      <c r="GI93" s="286"/>
      <c r="GJ93" s="286"/>
      <c r="GK93" s="286"/>
      <c r="GL93" s="286"/>
      <c r="GM93" s="286"/>
      <c r="GN93" s="286"/>
      <c r="GO93" s="286"/>
      <c r="GP93" s="286"/>
      <c r="GQ93" s="286"/>
      <c r="GR93" s="286"/>
      <c r="GS93" s="286"/>
      <c r="GT93" s="286"/>
      <c r="GU93" s="286"/>
      <c r="GV93" s="286"/>
      <c r="GW93" s="286"/>
      <c r="GX93" s="286"/>
      <c r="GY93" s="286"/>
      <c r="GZ93" s="286"/>
      <c r="HA93" s="286"/>
      <c r="HB93" s="286"/>
      <c r="HC93" s="286"/>
      <c r="HD93" s="286"/>
      <c r="HE93" s="286"/>
      <c r="HF93" s="286"/>
      <c r="HG93" s="286"/>
      <c r="HH93" s="286"/>
      <c r="HI93" s="286"/>
      <c r="HJ93" s="286"/>
      <c r="HK93" s="286"/>
      <c r="HL93" s="286"/>
      <c r="HM93" s="286"/>
      <c r="HN93" s="286"/>
      <c r="HO93" s="286"/>
      <c r="HP93" s="286"/>
      <c r="HQ93" s="286"/>
      <c r="HR93" s="286"/>
      <c r="HS93" s="286"/>
      <c r="HT93" s="286"/>
      <c r="HU93" s="286"/>
      <c r="HV93" s="286"/>
      <c r="HW93" s="286"/>
      <c r="HX93" s="286"/>
      <c r="HY93" s="286"/>
      <c r="HZ93" s="286"/>
      <c r="IA93" s="286"/>
      <c r="IB93" s="286"/>
      <c r="IC93" s="286"/>
      <c r="ID93" s="286"/>
      <c r="IE93" s="286"/>
      <c r="IF93" s="286"/>
      <c r="IG93" s="286"/>
      <c r="IH93" s="286"/>
      <c r="II93" s="286"/>
      <c r="IJ93" s="286"/>
      <c r="IK93" s="286"/>
      <c r="IL93" s="286"/>
      <c r="IM93" s="286"/>
      <c r="IN93" s="286"/>
      <c r="IO93" s="286"/>
      <c r="IP93" s="286"/>
      <c r="IQ93" s="286"/>
      <c r="IR93" s="286"/>
      <c r="IS93" s="286"/>
      <c r="IT93" s="286"/>
      <c r="IU93" s="286"/>
      <c r="IV93" s="286"/>
    </row>
    <row r="94" spans="1:256" s="260" customFormat="1" ht="25.5" customHeight="1">
      <c r="A94" s="348" t="s">
        <v>1445</v>
      </c>
      <c r="B94" s="285" t="s">
        <v>214</v>
      </c>
      <c r="C94" s="267">
        <f t="shared" si="24"/>
        <v>0</v>
      </c>
      <c r="D94" s="286">
        <v>0</v>
      </c>
      <c r="E94" s="286">
        <v>0</v>
      </c>
      <c r="F94" s="286">
        <v>0</v>
      </c>
      <c r="G94" s="286">
        <v>0</v>
      </c>
      <c r="H94" s="286">
        <v>0</v>
      </c>
      <c r="I94" s="286">
        <v>0</v>
      </c>
      <c r="J94" s="260">
        <v>0</v>
      </c>
      <c r="K94" s="260">
        <v>0</v>
      </c>
      <c r="L94" s="260">
        <v>0</v>
      </c>
      <c r="M94" s="260">
        <v>0</v>
      </c>
      <c r="N94" s="260">
        <v>0</v>
      </c>
      <c r="O94" s="351">
        <v>0</v>
      </c>
      <c r="P94" s="334"/>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c r="CG94" s="286"/>
      <c r="CH94" s="286"/>
      <c r="CI94" s="286"/>
      <c r="CJ94" s="286"/>
      <c r="CK94" s="286"/>
      <c r="CL94" s="286"/>
      <c r="CM94" s="286"/>
      <c r="CN94" s="286"/>
      <c r="CO94" s="286"/>
      <c r="CP94" s="286"/>
      <c r="CQ94" s="286"/>
      <c r="CR94" s="286"/>
      <c r="CS94" s="286"/>
      <c r="CT94" s="286"/>
      <c r="CU94" s="286"/>
      <c r="CV94" s="286"/>
      <c r="CW94" s="286"/>
      <c r="CX94" s="286"/>
      <c r="CY94" s="286"/>
      <c r="CZ94" s="286"/>
      <c r="DA94" s="286"/>
      <c r="DB94" s="286"/>
      <c r="DC94" s="286"/>
      <c r="DD94" s="286"/>
      <c r="DE94" s="286"/>
      <c r="DF94" s="286"/>
      <c r="DG94" s="286"/>
      <c r="DH94" s="286"/>
      <c r="DI94" s="286"/>
      <c r="DJ94" s="286"/>
      <c r="DK94" s="286"/>
      <c r="DL94" s="286"/>
      <c r="DM94" s="286"/>
      <c r="DN94" s="286"/>
      <c r="DO94" s="286"/>
      <c r="DP94" s="286"/>
      <c r="DQ94" s="286"/>
      <c r="DR94" s="286"/>
      <c r="DS94" s="286"/>
      <c r="DT94" s="286"/>
      <c r="DU94" s="286"/>
      <c r="DV94" s="286"/>
      <c r="DW94" s="286"/>
      <c r="DX94" s="286"/>
      <c r="DY94" s="286"/>
      <c r="DZ94" s="286"/>
      <c r="EA94" s="286"/>
      <c r="EB94" s="286"/>
      <c r="EC94" s="286"/>
      <c r="ED94" s="286"/>
      <c r="EE94" s="286"/>
      <c r="EF94" s="286"/>
      <c r="EG94" s="286"/>
      <c r="EH94" s="286"/>
      <c r="EI94" s="286"/>
      <c r="EJ94" s="286"/>
      <c r="EK94" s="286"/>
      <c r="EL94" s="286"/>
      <c r="EM94" s="286"/>
      <c r="EN94" s="286"/>
      <c r="EO94" s="286"/>
      <c r="EP94" s="286"/>
      <c r="EQ94" s="286"/>
      <c r="ER94" s="286"/>
      <c r="ES94" s="286"/>
      <c r="ET94" s="286"/>
      <c r="EU94" s="286"/>
      <c r="EV94" s="286"/>
      <c r="EW94" s="286"/>
      <c r="EX94" s="286"/>
      <c r="EY94" s="286"/>
      <c r="EZ94" s="286"/>
      <c r="FA94" s="286"/>
      <c r="FB94" s="286"/>
      <c r="FC94" s="286"/>
      <c r="FD94" s="286"/>
      <c r="FE94" s="286"/>
      <c r="FF94" s="286"/>
      <c r="FG94" s="286"/>
      <c r="FH94" s="286"/>
      <c r="FI94" s="286"/>
      <c r="FJ94" s="286"/>
      <c r="FK94" s="286"/>
      <c r="FL94" s="286"/>
      <c r="FM94" s="286"/>
      <c r="FN94" s="286"/>
      <c r="FO94" s="286"/>
      <c r="FP94" s="286"/>
      <c r="FQ94" s="286"/>
      <c r="FR94" s="286"/>
      <c r="FS94" s="286"/>
      <c r="FT94" s="286"/>
      <c r="FU94" s="286"/>
      <c r="FV94" s="286"/>
      <c r="FW94" s="286"/>
      <c r="FX94" s="286"/>
      <c r="FY94" s="286"/>
      <c r="FZ94" s="286"/>
      <c r="GA94" s="286"/>
      <c r="GB94" s="286"/>
      <c r="GC94" s="286"/>
      <c r="GD94" s="286"/>
      <c r="GE94" s="286"/>
      <c r="GF94" s="286"/>
      <c r="GG94" s="286"/>
      <c r="GH94" s="286"/>
      <c r="GI94" s="286"/>
      <c r="GJ94" s="286"/>
      <c r="GK94" s="286"/>
      <c r="GL94" s="286"/>
      <c r="GM94" s="286"/>
      <c r="GN94" s="286"/>
      <c r="GO94" s="286"/>
      <c r="GP94" s="286"/>
      <c r="GQ94" s="286"/>
      <c r="GR94" s="286"/>
      <c r="GS94" s="286"/>
      <c r="GT94" s="286"/>
      <c r="GU94" s="286"/>
      <c r="GV94" s="286"/>
      <c r="GW94" s="286"/>
      <c r="GX94" s="286"/>
      <c r="GY94" s="286"/>
      <c r="GZ94" s="286"/>
      <c r="HA94" s="286"/>
      <c r="HB94" s="286"/>
      <c r="HC94" s="286"/>
      <c r="HD94" s="286"/>
      <c r="HE94" s="286"/>
      <c r="HF94" s="286"/>
      <c r="HG94" s="286"/>
      <c r="HH94" s="286"/>
      <c r="HI94" s="286"/>
      <c r="HJ94" s="286"/>
      <c r="HK94" s="286"/>
      <c r="HL94" s="286"/>
      <c r="HM94" s="286"/>
      <c r="HN94" s="286"/>
      <c r="HO94" s="286"/>
      <c r="HP94" s="286"/>
      <c r="HQ94" s="286"/>
      <c r="HR94" s="286"/>
      <c r="HS94" s="286"/>
      <c r="HT94" s="286"/>
      <c r="HU94" s="286"/>
      <c r="HV94" s="286"/>
      <c r="HW94" s="286"/>
      <c r="HX94" s="286"/>
      <c r="HY94" s="286"/>
      <c r="HZ94" s="286"/>
      <c r="IA94" s="286"/>
      <c r="IB94" s="286"/>
      <c r="IC94" s="286"/>
      <c r="ID94" s="286"/>
      <c r="IE94" s="286"/>
      <c r="IF94" s="286"/>
      <c r="IG94" s="286"/>
      <c r="IH94" s="286"/>
      <c r="II94" s="286"/>
      <c r="IJ94" s="286"/>
      <c r="IK94" s="286"/>
      <c r="IL94" s="286"/>
      <c r="IM94" s="286"/>
      <c r="IN94" s="286"/>
      <c r="IO94" s="286"/>
      <c r="IP94" s="286"/>
      <c r="IQ94" s="286"/>
      <c r="IR94" s="286"/>
      <c r="IS94" s="286"/>
      <c r="IT94" s="286"/>
      <c r="IU94" s="286"/>
      <c r="IV94" s="286"/>
    </row>
    <row r="95" spans="1:256" s="260" customFormat="1" ht="25.5" customHeight="1">
      <c r="A95" s="348" t="s">
        <v>1446</v>
      </c>
      <c r="B95" s="285" t="s">
        <v>215</v>
      </c>
      <c r="C95" s="267">
        <f t="shared" si="24"/>
        <v>0</v>
      </c>
      <c r="D95" s="286">
        <v>0</v>
      </c>
      <c r="E95" s="286">
        <v>0</v>
      </c>
      <c r="F95" s="286">
        <v>0</v>
      </c>
      <c r="G95" s="286">
        <v>0</v>
      </c>
      <c r="H95" s="286">
        <v>0</v>
      </c>
      <c r="I95" s="286">
        <v>0</v>
      </c>
      <c r="J95" s="286">
        <v>0</v>
      </c>
      <c r="K95" s="286">
        <v>0</v>
      </c>
      <c r="L95" s="286">
        <v>0</v>
      </c>
      <c r="M95" s="286">
        <v>0</v>
      </c>
      <c r="N95" s="286">
        <v>0</v>
      </c>
      <c r="O95" s="360">
        <v>0</v>
      </c>
      <c r="P95" s="334"/>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c r="CG95" s="286"/>
      <c r="CH95" s="286"/>
      <c r="CI95" s="286"/>
      <c r="CJ95" s="286"/>
      <c r="CK95" s="286"/>
      <c r="CL95" s="286"/>
      <c r="CM95" s="286"/>
      <c r="CN95" s="286"/>
      <c r="CO95" s="286"/>
      <c r="CP95" s="286"/>
      <c r="CQ95" s="286"/>
      <c r="CR95" s="286"/>
      <c r="CS95" s="286"/>
      <c r="CT95" s="286"/>
      <c r="CU95" s="286"/>
      <c r="CV95" s="286"/>
      <c r="CW95" s="286"/>
      <c r="CX95" s="286"/>
      <c r="CY95" s="286"/>
      <c r="CZ95" s="286"/>
      <c r="DA95" s="286"/>
      <c r="DB95" s="286"/>
      <c r="DC95" s="286"/>
      <c r="DD95" s="286"/>
      <c r="DE95" s="286"/>
      <c r="DF95" s="286"/>
      <c r="DG95" s="286"/>
      <c r="DH95" s="286"/>
      <c r="DI95" s="286"/>
      <c r="DJ95" s="286"/>
      <c r="DK95" s="286"/>
      <c r="DL95" s="286"/>
      <c r="DM95" s="286"/>
      <c r="DN95" s="286"/>
      <c r="DO95" s="286"/>
      <c r="DP95" s="286"/>
      <c r="DQ95" s="286"/>
      <c r="DR95" s="286"/>
      <c r="DS95" s="286"/>
      <c r="DT95" s="286"/>
      <c r="DU95" s="286"/>
      <c r="DV95" s="286"/>
      <c r="DW95" s="286"/>
      <c r="DX95" s="286"/>
      <c r="DY95" s="286"/>
      <c r="DZ95" s="286"/>
      <c r="EA95" s="286"/>
      <c r="EB95" s="286"/>
      <c r="EC95" s="286"/>
      <c r="ED95" s="286"/>
      <c r="EE95" s="286"/>
      <c r="EF95" s="286"/>
      <c r="EG95" s="286"/>
      <c r="EH95" s="286"/>
      <c r="EI95" s="286"/>
      <c r="EJ95" s="286"/>
      <c r="EK95" s="286"/>
      <c r="EL95" s="286"/>
      <c r="EM95" s="286"/>
      <c r="EN95" s="286"/>
      <c r="EO95" s="286"/>
      <c r="EP95" s="286"/>
      <c r="EQ95" s="286"/>
      <c r="ER95" s="286"/>
      <c r="ES95" s="286"/>
      <c r="ET95" s="286"/>
      <c r="EU95" s="286"/>
      <c r="EV95" s="286"/>
      <c r="EW95" s="286"/>
      <c r="EX95" s="286"/>
      <c r="EY95" s="286"/>
      <c r="EZ95" s="286"/>
      <c r="FA95" s="286"/>
      <c r="FB95" s="286"/>
      <c r="FC95" s="286"/>
      <c r="FD95" s="286"/>
      <c r="FE95" s="286"/>
      <c r="FF95" s="286"/>
      <c r="FG95" s="286"/>
      <c r="FH95" s="286"/>
      <c r="FI95" s="286"/>
      <c r="FJ95" s="286"/>
      <c r="FK95" s="286"/>
      <c r="FL95" s="286"/>
      <c r="FM95" s="286"/>
      <c r="FN95" s="286"/>
      <c r="FO95" s="286"/>
      <c r="FP95" s="286"/>
      <c r="FQ95" s="286"/>
      <c r="FR95" s="286"/>
      <c r="FS95" s="286"/>
      <c r="FT95" s="286"/>
      <c r="FU95" s="286"/>
      <c r="FV95" s="286"/>
      <c r="FW95" s="286"/>
      <c r="FX95" s="286"/>
      <c r="FY95" s="286"/>
      <c r="FZ95" s="286"/>
      <c r="GA95" s="286"/>
      <c r="GB95" s="286"/>
      <c r="GC95" s="286"/>
      <c r="GD95" s="286"/>
      <c r="GE95" s="286"/>
      <c r="GF95" s="286"/>
      <c r="GG95" s="286"/>
      <c r="GH95" s="286"/>
      <c r="GI95" s="286"/>
      <c r="GJ95" s="286"/>
      <c r="GK95" s="286"/>
      <c r="GL95" s="286"/>
      <c r="GM95" s="286"/>
      <c r="GN95" s="286"/>
      <c r="GO95" s="286"/>
      <c r="GP95" s="286"/>
      <c r="GQ95" s="286"/>
      <c r="GR95" s="286"/>
      <c r="GS95" s="286"/>
      <c r="GT95" s="286"/>
      <c r="GU95" s="286"/>
      <c r="GV95" s="286"/>
      <c r="GW95" s="286"/>
      <c r="GX95" s="286"/>
      <c r="GY95" s="286"/>
      <c r="GZ95" s="286"/>
      <c r="HA95" s="286"/>
      <c r="HB95" s="286"/>
      <c r="HC95" s="286"/>
      <c r="HD95" s="286"/>
      <c r="HE95" s="286"/>
      <c r="HF95" s="286"/>
      <c r="HG95" s="286"/>
      <c r="HH95" s="286"/>
      <c r="HI95" s="286"/>
      <c r="HJ95" s="286"/>
      <c r="HK95" s="286"/>
      <c r="HL95" s="286"/>
      <c r="HM95" s="286"/>
      <c r="HN95" s="286"/>
      <c r="HO95" s="286"/>
      <c r="HP95" s="286"/>
      <c r="HQ95" s="286"/>
      <c r="HR95" s="286"/>
      <c r="HS95" s="286"/>
      <c r="HT95" s="286"/>
      <c r="HU95" s="286"/>
      <c r="HV95" s="286"/>
      <c r="HW95" s="286"/>
      <c r="HX95" s="286"/>
      <c r="HY95" s="286"/>
      <c r="HZ95" s="286"/>
      <c r="IA95" s="286"/>
      <c r="IB95" s="286"/>
      <c r="IC95" s="286"/>
      <c r="ID95" s="286"/>
      <c r="IE95" s="286"/>
      <c r="IF95" s="286"/>
      <c r="IG95" s="286"/>
      <c r="IH95" s="286"/>
      <c r="II95" s="286"/>
      <c r="IJ95" s="286"/>
      <c r="IK95" s="286"/>
      <c r="IL95" s="286"/>
      <c r="IM95" s="286"/>
      <c r="IN95" s="286"/>
      <c r="IO95" s="286"/>
      <c r="IP95" s="286"/>
      <c r="IQ95" s="286"/>
      <c r="IR95" s="286"/>
      <c r="IS95" s="286"/>
      <c r="IT95" s="286"/>
      <c r="IU95" s="286"/>
      <c r="IV95" s="286"/>
    </row>
    <row r="96" spans="1:256" s="260" customFormat="1" ht="25.5" customHeight="1">
      <c r="A96" s="348" t="s">
        <v>1447</v>
      </c>
      <c r="B96" s="285" t="s">
        <v>216</v>
      </c>
      <c r="C96" s="267">
        <f t="shared" si="24"/>
        <v>0</v>
      </c>
      <c r="D96" s="286">
        <v>0</v>
      </c>
      <c r="E96" s="286">
        <v>0</v>
      </c>
      <c r="F96" s="286">
        <v>0</v>
      </c>
      <c r="G96" s="286">
        <v>0</v>
      </c>
      <c r="H96" s="286">
        <v>0</v>
      </c>
      <c r="I96" s="286">
        <v>0</v>
      </c>
      <c r="J96" s="260">
        <v>0</v>
      </c>
      <c r="K96" s="260">
        <v>0</v>
      </c>
      <c r="L96" s="260">
        <v>0</v>
      </c>
      <c r="M96" s="260">
        <v>0</v>
      </c>
      <c r="N96" s="260">
        <v>0</v>
      </c>
      <c r="O96" s="351">
        <v>0</v>
      </c>
      <c r="P96" s="334"/>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c r="CG96" s="286"/>
      <c r="CH96" s="286"/>
      <c r="CI96" s="286"/>
      <c r="CJ96" s="286"/>
      <c r="CK96" s="286"/>
      <c r="CL96" s="286"/>
      <c r="CM96" s="286"/>
      <c r="CN96" s="286"/>
      <c r="CO96" s="286"/>
      <c r="CP96" s="286"/>
      <c r="CQ96" s="286"/>
      <c r="CR96" s="286"/>
      <c r="CS96" s="286"/>
      <c r="CT96" s="286"/>
      <c r="CU96" s="286"/>
      <c r="CV96" s="286"/>
      <c r="CW96" s="286"/>
      <c r="CX96" s="286"/>
      <c r="CY96" s="286"/>
      <c r="CZ96" s="286"/>
      <c r="DA96" s="286"/>
      <c r="DB96" s="286"/>
      <c r="DC96" s="286"/>
      <c r="DD96" s="286"/>
      <c r="DE96" s="286"/>
      <c r="DF96" s="286"/>
      <c r="DG96" s="286"/>
      <c r="DH96" s="286"/>
      <c r="DI96" s="286"/>
      <c r="DJ96" s="286"/>
      <c r="DK96" s="286"/>
      <c r="DL96" s="286"/>
      <c r="DM96" s="286"/>
      <c r="DN96" s="286"/>
      <c r="DO96" s="286"/>
      <c r="DP96" s="286"/>
      <c r="DQ96" s="286"/>
      <c r="DR96" s="286"/>
      <c r="DS96" s="286"/>
      <c r="DT96" s="286"/>
      <c r="DU96" s="286"/>
      <c r="DV96" s="286"/>
      <c r="DW96" s="286"/>
      <c r="DX96" s="286"/>
      <c r="DY96" s="286"/>
      <c r="DZ96" s="286"/>
      <c r="EA96" s="286"/>
      <c r="EB96" s="286"/>
      <c r="EC96" s="286"/>
      <c r="ED96" s="286"/>
      <c r="EE96" s="286"/>
      <c r="EF96" s="286"/>
      <c r="EG96" s="286"/>
      <c r="EH96" s="286"/>
      <c r="EI96" s="286"/>
      <c r="EJ96" s="286"/>
      <c r="EK96" s="286"/>
      <c r="EL96" s="286"/>
      <c r="EM96" s="286"/>
      <c r="EN96" s="286"/>
      <c r="EO96" s="286"/>
      <c r="EP96" s="286"/>
      <c r="EQ96" s="286"/>
      <c r="ER96" s="286"/>
      <c r="ES96" s="286"/>
      <c r="ET96" s="286"/>
      <c r="EU96" s="286"/>
      <c r="EV96" s="286"/>
      <c r="EW96" s="286"/>
      <c r="EX96" s="286"/>
      <c r="EY96" s="286"/>
      <c r="EZ96" s="286"/>
      <c r="FA96" s="286"/>
      <c r="FB96" s="286"/>
      <c r="FC96" s="286"/>
      <c r="FD96" s="286"/>
      <c r="FE96" s="286"/>
      <c r="FF96" s="286"/>
      <c r="FG96" s="286"/>
      <c r="FH96" s="286"/>
      <c r="FI96" s="286"/>
      <c r="FJ96" s="286"/>
      <c r="FK96" s="286"/>
      <c r="FL96" s="286"/>
      <c r="FM96" s="286"/>
      <c r="FN96" s="286"/>
      <c r="FO96" s="286"/>
      <c r="FP96" s="286"/>
      <c r="FQ96" s="286"/>
      <c r="FR96" s="286"/>
      <c r="FS96" s="286"/>
      <c r="FT96" s="286"/>
      <c r="FU96" s="286"/>
      <c r="FV96" s="286"/>
      <c r="FW96" s="286"/>
      <c r="FX96" s="286"/>
      <c r="FY96" s="286"/>
      <c r="FZ96" s="286"/>
      <c r="GA96" s="286"/>
      <c r="GB96" s="286"/>
      <c r="GC96" s="286"/>
      <c r="GD96" s="286"/>
      <c r="GE96" s="286"/>
      <c r="GF96" s="286"/>
      <c r="GG96" s="286"/>
      <c r="GH96" s="286"/>
      <c r="GI96" s="286"/>
      <c r="GJ96" s="286"/>
      <c r="GK96" s="286"/>
      <c r="GL96" s="286"/>
      <c r="GM96" s="286"/>
      <c r="GN96" s="286"/>
      <c r="GO96" s="286"/>
      <c r="GP96" s="286"/>
      <c r="GQ96" s="286"/>
      <c r="GR96" s="286"/>
      <c r="GS96" s="286"/>
      <c r="GT96" s="286"/>
      <c r="GU96" s="286"/>
      <c r="GV96" s="286"/>
      <c r="GW96" s="286"/>
      <c r="GX96" s="286"/>
      <c r="GY96" s="286"/>
      <c r="GZ96" s="286"/>
      <c r="HA96" s="286"/>
      <c r="HB96" s="286"/>
      <c r="HC96" s="286"/>
      <c r="HD96" s="286"/>
      <c r="HE96" s="286"/>
      <c r="HF96" s="286"/>
      <c r="HG96" s="286"/>
      <c r="HH96" s="286"/>
      <c r="HI96" s="286"/>
      <c r="HJ96" s="286"/>
      <c r="HK96" s="286"/>
      <c r="HL96" s="286"/>
      <c r="HM96" s="286"/>
      <c r="HN96" s="286"/>
      <c r="HO96" s="286"/>
      <c r="HP96" s="286"/>
      <c r="HQ96" s="286"/>
      <c r="HR96" s="286"/>
      <c r="HS96" s="286"/>
      <c r="HT96" s="286"/>
      <c r="HU96" s="286"/>
      <c r="HV96" s="286"/>
      <c r="HW96" s="286"/>
      <c r="HX96" s="286"/>
      <c r="HY96" s="286"/>
      <c r="HZ96" s="286"/>
      <c r="IA96" s="286"/>
      <c r="IB96" s="286"/>
      <c r="IC96" s="286"/>
      <c r="ID96" s="286"/>
      <c r="IE96" s="286"/>
      <c r="IF96" s="286"/>
      <c r="IG96" s="286"/>
      <c r="IH96" s="286"/>
      <c r="II96" s="286"/>
      <c r="IJ96" s="286"/>
      <c r="IK96" s="286"/>
      <c r="IL96" s="286"/>
      <c r="IM96" s="286"/>
      <c r="IN96" s="286"/>
      <c r="IO96" s="286"/>
      <c r="IP96" s="286"/>
      <c r="IQ96" s="286"/>
      <c r="IR96" s="286"/>
      <c r="IS96" s="286"/>
      <c r="IT96" s="286"/>
      <c r="IU96" s="286"/>
      <c r="IV96" s="286"/>
    </row>
    <row r="97" spans="1:256" s="288" customFormat="1" ht="25.5" customHeight="1">
      <c r="A97" s="433" t="s">
        <v>1448</v>
      </c>
      <c r="B97" s="268" t="s">
        <v>217</v>
      </c>
      <c r="C97" s="238">
        <f t="shared" si="24"/>
        <v>0</v>
      </c>
      <c r="D97" s="258">
        <f>SUM(D98:D101)</f>
        <v>0</v>
      </c>
      <c r="E97" s="258">
        <f t="shared" ref="E97:O97" si="30">SUM(E98:E101)</f>
        <v>0</v>
      </c>
      <c r="F97" s="258">
        <f t="shared" si="30"/>
        <v>0</v>
      </c>
      <c r="G97" s="258">
        <f t="shared" si="30"/>
        <v>0</v>
      </c>
      <c r="H97" s="258">
        <f t="shared" si="30"/>
        <v>0</v>
      </c>
      <c r="I97" s="258">
        <f t="shared" si="30"/>
        <v>0</v>
      </c>
      <c r="J97" s="258">
        <f t="shared" si="30"/>
        <v>0</v>
      </c>
      <c r="K97" s="258">
        <f t="shared" si="30"/>
        <v>0</v>
      </c>
      <c r="L97" s="258">
        <f t="shared" si="30"/>
        <v>0</v>
      </c>
      <c r="M97" s="258">
        <f t="shared" si="30"/>
        <v>0</v>
      </c>
      <c r="N97" s="258">
        <f t="shared" si="30"/>
        <v>0</v>
      </c>
      <c r="O97" s="354">
        <f t="shared" si="30"/>
        <v>0</v>
      </c>
      <c r="P97" s="335"/>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287"/>
      <c r="DE97" s="287"/>
      <c r="DF97" s="287"/>
      <c r="DG97" s="287"/>
      <c r="DH97" s="287"/>
      <c r="DI97" s="287"/>
      <c r="DJ97" s="287"/>
      <c r="DK97" s="287"/>
      <c r="DL97" s="287"/>
      <c r="DM97" s="287"/>
      <c r="DN97" s="287"/>
      <c r="DO97" s="287"/>
      <c r="DP97" s="287"/>
      <c r="DQ97" s="287"/>
      <c r="DR97" s="287"/>
      <c r="DS97" s="287"/>
      <c r="DT97" s="287"/>
      <c r="DU97" s="287"/>
      <c r="DV97" s="287"/>
      <c r="DW97" s="287"/>
      <c r="DX97" s="287"/>
      <c r="DY97" s="287"/>
      <c r="DZ97" s="287"/>
      <c r="EA97" s="287"/>
      <c r="EB97" s="287"/>
      <c r="EC97" s="287"/>
      <c r="ED97" s="287"/>
      <c r="EE97" s="287"/>
      <c r="EF97" s="287"/>
      <c r="EG97" s="287"/>
      <c r="EH97" s="287"/>
      <c r="EI97" s="287"/>
      <c r="EJ97" s="287"/>
      <c r="EK97" s="287"/>
      <c r="EL97" s="287"/>
      <c r="EM97" s="287"/>
      <c r="EN97" s="287"/>
      <c r="EO97" s="287"/>
      <c r="EP97" s="287"/>
      <c r="EQ97" s="287"/>
      <c r="ER97" s="287"/>
      <c r="ES97" s="287"/>
      <c r="ET97" s="287"/>
      <c r="EU97" s="287"/>
      <c r="EV97" s="287"/>
      <c r="EW97" s="287"/>
      <c r="EX97" s="287"/>
      <c r="EY97" s="287"/>
      <c r="EZ97" s="287"/>
      <c r="FA97" s="287"/>
      <c r="FB97" s="287"/>
      <c r="FC97" s="287"/>
      <c r="FD97" s="287"/>
      <c r="FE97" s="287"/>
      <c r="FF97" s="287"/>
      <c r="FG97" s="287"/>
      <c r="FH97" s="287"/>
      <c r="FI97" s="287"/>
      <c r="FJ97" s="287"/>
      <c r="FK97" s="287"/>
      <c r="FL97" s="287"/>
      <c r="FM97" s="287"/>
      <c r="FN97" s="287"/>
      <c r="FO97" s="287"/>
      <c r="FP97" s="287"/>
      <c r="FQ97" s="287"/>
      <c r="FR97" s="287"/>
      <c r="FS97" s="287"/>
      <c r="FT97" s="287"/>
      <c r="FU97" s="287"/>
      <c r="FV97" s="287"/>
      <c r="FW97" s="287"/>
      <c r="FX97" s="287"/>
      <c r="FY97" s="287"/>
      <c r="FZ97" s="287"/>
      <c r="GA97" s="287"/>
      <c r="GB97" s="287"/>
      <c r="GC97" s="287"/>
      <c r="GD97" s="287"/>
      <c r="GE97" s="287"/>
      <c r="GF97" s="287"/>
      <c r="GG97" s="287"/>
      <c r="GH97" s="287"/>
      <c r="GI97" s="287"/>
      <c r="GJ97" s="287"/>
      <c r="GK97" s="287"/>
      <c r="GL97" s="287"/>
      <c r="GM97" s="287"/>
      <c r="GN97" s="287"/>
      <c r="GO97" s="287"/>
      <c r="GP97" s="287"/>
      <c r="GQ97" s="287"/>
      <c r="GR97" s="287"/>
      <c r="GS97" s="287"/>
      <c r="GT97" s="287"/>
      <c r="GU97" s="287"/>
      <c r="GV97" s="287"/>
      <c r="GW97" s="287"/>
      <c r="GX97" s="287"/>
      <c r="GY97" s="287"/>
      <c r="GZ97" s="287"/>
      <c r="HA97" s="287"/>
      <c r="HB97" s="287"/>
      <c r="HC97" s="287"/>
      <c r="HD97" s="287"/>
      <c r="HE97" s="287"/>
      <c r="HF97" s="287"/>
      <c r="HG97" s="287"/>
      <c r="HH97" s="287"/>
      <c r="HI97" s="287"/>
      <c r="HJ97" s="287"/>
      <c r="HK97" s="287"/>
      <c r="HL97" s="287"/>
      <c r="HM97" s="287"/>
      <c r="HN97" s="287"/>
      <c r="HO97" s="287"/>
      <c r="HP97" s="287"/>
      <c r="HQ97" s="287"/>
      <c r="HR97" s="287"/>
      <c r="HS97" s="287"/>
      <c r="HT97" s="287"/>
      <c r="HU97" s="287"/>
      <c r="HV97" s="287"/>
      <c r="HW97" s="287"/>
      <c r="HX97" s="287"/>
      <c r="HY97" s="287"/>
      <c r="HZ97" s="287"/>
      <c r="IA97" s="287"/>
      <c r="IB97" s="287"/>
      <c r="IC97" s="287"/>
      <c r="ID97" s="287"/>
      <c r="IE97" s="287"/>
      <c r="IF97" s="287"/>
      <c r="IG97" s="287"/>
      <c r="IH97" s="287"/>
      <c r="II97" s="287"/>
      <c r="IJ97" s="287"/>
      <c r="IK97" s="287"/>
      <c r="IL97" s="287"/>
      <c r="IM97" s="287"/>
      <c r="IN97" s="287"/>
      <c r="IO97" s="287"/>
      <c r="IP97" s="287"/>
      <c r="IQ97" s="287"/>
      <c r="IR97" s="287"/>
      <c r="IS97" s="287"/>
      <c r="IT97" s="287"/>
      <c r="IU97" s="287"/>
      <c r="IV97" s="287"/>
    </row>
    <row r="98" spans="1:256" s="260" customFormat="1" ht="25.5" customHeight="1">
      <c r="A98" s="348" t="s">
        <v>1449</v>
      </c>
      <c r="B98" s="285" t="s">
        <v>218</v>
      </c>
      <c r="C98" s="267">
        <f t="shared" si="24"/>
        <v>0</v>
      </c>
      <c r="D98" s="260">
        <v>0</v>
      </c>
      <c r="E98" s="260">
        <v>0</v>
      </c>
      <c r="F98" s="260">
        <v>0</v>
      </c>
      <c r="G98" s="260">
        <v>0</v>
      </c>
      <c r="H98" s="260">
        <v>0</v>
      </c>
      <c r="I98" s="260">
        <v>0</v>
      </c>
      <c r="J98" s="260">
        <v>0</v>
      </c>
      <c r="K98" s="260">
        <v>0</v>
      </c>
      <c r="L98" s="260">
        <v>0</v>
      </c>
      <c r="M98" s="260">
        <v>0</v>
      </c>
      <c r="N98" s="260">
        <v>0</v>
      </c>
      <c r="O98" s="351">
        <v>0</v>
      </c>
      <c r="P98" s="334"/>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c r="BQ98" s="286"/>
      <c r="BR98" s="286"/>
      <c r="BS98" s="286"/>
      <c r="BT98" s="286"/>
      <c r="BU98" s="286"/>
      <c r="BV98" s="286"/>
      <c r="BW98" s="286"/>
      <c r="BX98" s="286"/>
      <c r="BY98" s="286"/>
      <c r="BZ98" s="286"/>
      <c r="CA98" s="286"/>
      <c r="CB98" s="286"/>
      <c r="CC98" s="286"/>
      <c r="CD98" s="286"/>
      <c r="CE98" s="286"/>
      <c r="CF98" s="286"/>
      <c r="CG98" s="286"/>
      <c r="CH98" s="286"/>
      <c r="CI98" s="286"/>
      <c r="CJ98" s="286"/>
      <c r="CK98" s="286"/>
      <c r="CL98" s="286"/>
      <c r="CM98" s="286"/>
      <c r="CN98" s="286"/>
      <c r="CO98" s="286"/>
      <c r="CP98" s="286"/>
      <c r="CQ98" s="286"/>
      <c r="CR98" s="286"/>
      <c r="CS98" s="286"/>
      <c r="CT98" s="286"/>
      <c r="CU98" s="286"/>
      <c r="CV98" s="286"/>
      <c r="CW98" s="286"/>
      <c r="CX98" s="286"/>
      <c r="CY98" s="286"/>
      <c r="CZ98" s="286"/>
      <c r="DA98" s="286"/>
      <c r="DB98" s="286"/>
      <c r="DC98" s="286"/>
      <c r="DD98" s="286"/>
      <c r="DE98" s="286"/>
      <c r="DF98" s="286"/>
      <c r="DG98" s="286"/>
      <c r="DH98" s="286"/>
      <c r="DI98" s="286"/>
      <c r="DJ98" s="286"/>
      <c r="DK98" s="286"/>
      <c r="DL98" s="286"/>
      <c r="DM98" s="286"/>
      <c r="DN98" s="286"/>
      <c r="DO98" s="286"/>
      <c r="DP98" s="286"/>
      <c r="DQ98" s="286"/>
      <c r="DR98" s="286"/>
      <c r="DS98" s="286"/>
      <c r="DT98" s="286"/>
      <c r="DU98" s="286"/>
      <c r="DV98" s="286"/>
      <c r="DW98" s="286"/>
      <c r="DX98" s="286"/>
      <c r="DY98" s="286"/>
      <c r="DZ98" s="286"/>
      <c r="EA98" s="286"/>
      <c r="EB98" s="286"/>
      <c r="EC98" s="286"/>
      <c r="ED98" s="286"/>
      <c r="EE98" s="286"/>
      <c r="EF98" s="286"/>
      <c r="EG98" s="286"/>
      <c r="EH98" s="286"/>
      <c r="EI98" s="286"/>
      <c r="EJ98" s="286"/>
      <c r="EK98" s="286"/>
      <c r="EL98" s="286"/>
      <c r="EM98" s="286"/>
      <c r="EN98" s="286"/>
      <c r="EO98" s="286"/>
      <c r="EP98" s="286"/>
      <c r="EQ98" s="286"/>
      <c r="ER98" s="286"/>
      <c r="ES98" s="286"/>
      <c r="ET98" s="286"/>
      <c r="EU98" s="286"/>
      <c r="EV98" s="286"/>
      <c r="EW98" s="286"/>
      <c r="EX98" s="286"/>
      <c r="EY98" s="286"/>
      <c r="EZ98" s="286"/>
      <c r="FA98" s="286"/>
      <c r="FB98" s="286"/>
      <c r="FC98" s="286"/>
      <c r="FD98" s="286"/>
      <c r="FE98" s="286"/>
      <c r="FF98" s="286"/>
      <c r="FG98" s="286"/>
      <c r="FH98" s="286"/>
      <c r="FI98" s="286"/>
      <c r="FJ98" s="286"/>
      <c r="FK98" s="286"/>
      <c r="FL98" s="286"/>
      <c r="FM98" s="286"/>
      <c r="FN98" s="286"/>
      <c r="FO98" s="286"/>
      <c r="FP98" s="286"/>
      <c r="FQ98" s="286"/>
      <c r="FR98" s="286"/>
      <c r="FS98" s="286"/>
      <c r="FT98" s="286"/>
      <c r="FU98" s="286"/>
      <c r="FV98" s="286"/>
      <c r="FW98" s="286"/>
      <c r="FX98" s="286"/>
      <c r="FY98" s="286"/>
      <c r="FZ98" s="286"/>
      <c r="GA98" s="286"/>
      <c r="GB98" s="286"/>
      <c r="GC98" s="286"/>
      <c r="GD98" s="286"/>
      <c r="GE98" s="286"/>
      <c r="GF98" s="286"/>
      <c r="GG98" s="286"/>
      <c r="GH98" s="286"/>
      <c r="GI98" s="286"/>
      <c r="GJ98" s="286"/>
      <c r="GK98" s="286"/>
      <c r="GL98" s="286"/>
      <c r="GM98" s="286"/>
      <c r="GN98" s="286"/>
      <c r="GO98" s="286"/>
      <c r="GP98" s="286"/>
      <c r="GQ98" s="286"/>
      <c r="GR98" s="286"/>
      <c r="GS98" s="286"/>
      <c r="GT98" s="286"/>
      <c r="GU98" s="286"/>
      <c r="GV98" s="286"/>
      <c r="GW98" s="286"/>
      <c r="GX98" s="286"/>
      <c r="GY98" s="286"/>
      <c r="GZ98" s="286"/>
      <c r="HA98" s="286"/>
      <c r="HB98" s="286"/>
      <c r="HC98" s="286"/>
      <c r="HD98" s="286"/>
      <c r="HE98" s="286"/>
      <c r="HF98" s="286"/>
      <c r="HG98" s="286"/>
      <c r="HH98" s="286"/>
      <c r="HI98" s="286"/>
      <c r="HJ98" s="286"/>
      <c r="HK98" s="286"/>
      <c r="HL98" s="286"/>
      <c r="HM98" s="286"/>
      <c r="HN98" s="286"/>
      <c r="HO98" s="286"/>
      <c r="HP98" s="286"/>
      <c r="HQ98" s="286"/>
      <c r="HR98" s="286"/>
      <c r="HS98" s="286"/>
      <c r="HT98" s="286"/>
      <c r="HU98" s="286"/>
      <c r="HV98" s="286"/>
      <c r="HW98" s="286"/>
      <c r="HX98" s="286"/>
      <c r="HY98" s="286"/>
      <c r="HZ98" s="286"/>
      <c r="IA98" s="286"/>
      <c r="IB98" s="286"/>
      <c r="IC98" s="286"/>
      <c r="ID98" s="286"/>
      <c r="IE98" s="286"/>
      <c r="IF98" s="286"/>
      <c r="IG98" s="286"/>
      <c r="IH98" s="286"/>
      <c r="II98" s="286"/>
      <c r="IJ98" s="286"/>
      <c r="IK98" s="286"/>
      <c r="IL98" s="286"/>
      <c r="IM98" s="286"/>
      <c r="IN98" s="286"/>
      <c r="IO98" s="286"/>
      <c r="IP98" s="286"/>
      <c r="IQ98" s="286"/>
      <c r="IR98" s="286"/>
      <c r="IS98" s="286"/>
      <c r="IT98" s="286"/>
      <c r="IU98" s="286"/>
      <c r="IV98" s="286"/>
    </row>
    <row r="99" spans="1:256" s="260" customFormat="1" ht="25.5" customHeight="1">
      <c r="A99" s="348" t="s">
        <v>1450</v>
      </c>
      <c r="B99" s="285" t="s">
        <v>219</v>
      </c>
      <c r="C99" s="267">
        <f t="shared" si="24"/>
        <v>0</v>
      </c>
      <c r="D99" s="260">
        <v>0</v>
      </c>
      <c r="E99" s="260">
        <v>0</v>
      </c>
      <c r="F99" s="260">
        <v>0</v>
      </c>
      <c r="G99" s="260">
        <v>0</v>
      </c>
      <c r="H99" s="260">
        <v>0</v>
      </c>
      <c r="I99" s="260">
        <v>0</v>
      </c>
      <c r="J99" s="260">
        <v>0</v>
      </c>
      <c r="K99" s="260">
        <v>0</v>
      </c>
      <c r="L99" s="260">
        <v>0</v>
      </c>
      <c r="M99" s="260">
        <v>0</v>
      </c>
      <c r="N99" s="260">
        <v>0</v>
      </c>
      <c r="O99" s="351">
        <v>0</v>
      </c>
      <c r="P99" s="334"/>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86"/>
      <c r="BP99" s="286"/>
      <c r="BQ99" s="286"/>
      <c r="BR99" s="286"/>
      <c r="BS99" s="286"/>
      <c r="BT99" s="286"/>
      <c r="BU99" s="286"/>
      <c r="BV99" s="286"/>
      <c r="BW99" s="286"/>
      <c r="BX99" s="286"/>
      <c r="BY99" s="286"/>
      <c r="BZ99" s="286"/>
      <c r="CA99" s="286"/>
      <c r="CB99" s="286"/>
      <c r="CC99" s="286"/>
      <c r="CD99" s="286"/>
      <c r="CE99" s="286"/>
      <c r="CF99" s="286"/>
      <c r="CG99" s="286"/>
      <c r="CH99" s="286"/>
      <c r="CI99" s="286"/>
      <c r="CJ99" s="286"/>
      <c r="CK99" s="286"/>
      <c r="CL99" s="286"/>
      <c r="CM99" s="286"/>
      <c r="CN99" s="286"/>
      <c r="CO99" s="286"/>
      <c r="CP99" s="286"/>
      <c r="CQ99" s="286"/>
      <c r="CR99" s="286"/>
      <c r="CS99" s="286"/>
      <c r="CT99" s="286"/>
      <c r="CU99" s="286"/>
      <c r="CV99" s="286"/>
      <c r="CW99" s="286"/>
      <c r="CX99" s="286"/>
      <c r="CY99" s="286"/>
      <c r="CZ99" s="286"/>
      <c r="DA99" s="286"/>
      <c r="DB99" s="286"/>
      <c r="DC99" s="286"/>
      <c r="DD99" s="286"/>
      <c r="DE99" s="286"/>
      <c r="DF99" s="286"/>
      <c r="DG99" s="286"/>
      <c r="DH99" s="286"/>
      <c r="DI99" s="286"/>
      <c r="DJ99" s="286"/>
      <c r="DK99" s="286"/>
      <c r="DL99" s="286"/>
      <c r="DM99" s="286"/>
      <c r="DN99" s="286"/>
      <c r="DO99" s="286"/>
      <c r="DP99" s="286"/>
      <c r="DQ99" s="286"/>
      <c r="DR99" s="286"/>
      <c r="DS99" s="286"/>
      <c r="DT99" s="286"/>
      <c r="DU99" s="286"/>
      <c r="DV99" s="286"/>
      <c r="DW99" s="286"/>
      <c r="DX99" s="286"/>
      <c r="DY99" s="286"/>
      <c r="DZ99" s="286"/>
      <c r="EA99" s="286"/>
      <c r="EB99" s="286"/>
      <c r="EC99" s="286"/>
      <c r="ED99" s="286"/>
      <c r="EE99" s="286"/>
      <c r="EF99" s="286"/>
      <c r="EG99" s="286"/>
      <c r="EH99" s="286"/>
      <c r="EI99" s="286"/>
      <c r="EJ99" s="286"/>
      <c r="EK99" s="286"/>
      <c r="EL99" s="286"/>
      <c r="EM99" s="286"/>
      <c r="EN99" s="286"/>
      <c r="EO99" s="286"/>
      <c r="EP99" s="286"/>
      <c r="EQ99" s="286"/>
      <c r="ER99" s="286"/>
      <c r="ES99" s="286"/>
      <c r="ET99" s="286"/>
      <c r="EU99" s="286"/>
      <c r="EV99" s="286"/>
      <c r="EW99" s="286"/>
      <c r="EX99" s="286"/>
      <c r="EY99" s="286"/>
      <c r="EZ99" s="286"/>
      <c r="FA99" s="286"/>
      <c r="FB99" s="286"/>
      <c r="FC99" s="286"/>
      <c r="FD99" s="286"/>
      <c r="FE99" s="286"/>
      <c r="FF99" s="286"/>
      <c r="FG99" s="286"/>
      <c r="FH99" s="286"/>
      <c r="FI99" s="286"/>
      <c r="FJ99" s="286"/>
      <c r="FK99" s="286"/>
      <c r="FL99" s="286"/>
      <c r="FM99" s="286"/>
      <c r="FN99" s="286"/>
      <c r="FO99" s="286"/>
      <c r="FP99" s="286"/>
      <c r="FQ99" s="286"/>
      <c r="FR99" s="286"/>
      <c r="FS99" s="286"/>
      <c r="FT99" s="286"/>
      <c r="FU99" s="286"/>
      <c r="FV99" s="286"/>
      <c r="FW99" s="286"/>
      <c r="FX99" s="286"/>
      <c r="FY99" s="286"/>
      <c r="FZ99" s="286"/>
      <c r="GA99" s="286"/>
      <c r="GB99" s="286"/>
      <c r="GC99" s="286"/>
      <c r="GD99" s="286"/>
      <c r="GE99" s="286"/>
      <c r="GF99" s="286"/>
      <c r="GG99" s="286"/>
      <c r="GH99" s="286"/>
      <c r="GI99" s="286"/>
      <c r="GJ99" s="286"/>
      <c r="GK99" s="286"/>
      <c r="GL99" s="286"/>
      <c r="GM99" s="286"/>
      <c r="GN99" s="286"/>
      <c r="GO99" s="286"/>
      <c r="GP99" s="286"/>
      <c r="GQ99" s="286"/>
      <c r="GR99" s="286"/>
      <c r="GS99" s="286"/>
      <c r="GT99" s="286"/>
      <c r="GU99" s="286"/>
      <c r="GV99" s="286"/>
      <c r="GW99" s="286"/>
      <c r="GX99" s="286"/>
      <c r="GY99" s="286"/>
      <c r="GZ99" s="286"/>
      <c r="HA99" s="286"/>
      <c r="HB99" s="286"/>
      <c r="HC99" s="286"/>
      <c r="HD99" s="286"/>
      <c r="HE99" s="286"/>
      <c r="HF99" s="286"/>
      <c r="HG99" s="286"/>
      <c r="HH99" s="286"/>
      <c r="HI99" s="286"/>
      <c r="HJ99" s="286"/>
      <c r="HK99" s="286"/>
      <c r="HL99" s="286"/>
      <c r="HM99" s="286"/>
      <c r="HN99" s="286"/>
      <c r="HO99" s="286"/>
      <c r="HP99" s="286"/>
      <c r="HQ99" s="286"/>
      <c r="HR99" s="286"/>
      <c r="HS99" s="286"/>
      <c r="HT99" s="286"/>
      <c r="HU99" s="286"/>
      <c r="HV99" s="286"/>
      <c r="HW99" s="286"/>
      <c r="HX99" s="286"/>
      <c r="HY99" s="286"/>
      <c r="HZ99" s="286"/>
      <c r="IA99" s="286"/>
      <c r="IB99" s="286"/>
      <c r="IC99" s="286"/>
      <c r="ID99" s="286"/>
      <c r="IE99" s="286"/>
      <c r="IF99" s="286"/>
      <c r="IG99" s="286"/>
      <c r="IH99" s="286"/>
      <c r="II99" s="286"/>
      <c r="IJ99" s="286"/>
      <c r="IK99" s="286"/>
      <c r="IL99" s="286"/>
      <c r="IM99" s="286"/>
      <c r="IN99" s="286"/>
      <c r="IO99" s="286"/>
      <c r="IP99" s="286"/>
      <c r="IQ99" s="286"/>
      <c r="IR99" s="286"/>
      <c r="IS99" s="286"/>
      <c r="IT99" s="286"/>
      <c r="IU99" s="286"/>
      <c r="IV99" s="286"/>
    </row>
    <row r="100" spans="1:256" s="260" customFormat="1" ht="25.5" customHeight="1">
      <c r="A100" s="348" t="s">
        <v>1451</v>
      </c>
      <c r="B100" s="285" t="s">
        <v>220</v>
      </c>
      <c r="C100" s="267">
        <f t="shared" si="24"/>
        <v>0</v>
      </c>
      <c r="D100" s="260">
        <v>0</v>
      </c>
      <c r="E100" s="260">
        <v>0</v>
      </c>
      <c r="F100" s="260">
        <v>0</v>
      </c>
      <c r="G100" s="260">
        <v>0</v>
      </c>
      <c r="H100" s="260">
        <v>0</v>
      </c>
      <c r="I100" s="260">
        <v>0</v>
      </c>
      <c r="J100" s="260">
        <v>0</v>
      </c>
      <c r="K100" s="260">
        <v>0</v>
      </c>
      <c r="L100" s="260">
        <v>0</v>
      </c>
      <c r="M100" s="260">
        <v>0</v>
      </c>
      <c r="N100" s="260">
        <v>0</v>
      </c>
      <c r="O100" s="351">
        <v>0</v>
      </c>
      <c r="P100" s="334"/>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86"/>
      <c r="CC100" s="286"/>
      <c r="CD100" s="286"/>
      <c r="CE100" s="286"/>
      <c r="CF100" s="286"/>
      <c r="CG100" s="286"/>
      <c r="CH100" s="286"/>
      <c r="CI100" s="286"/>
      <c r="CJ100" s="286"/>
      <c r="CK100" s="286"/>
      <c r="CL100" s="286"/>
      <c r="CM100" s="286"/>
      <c r="CN100" s="286"/>
      <c r="CO100" s="286"/>
      <c r="CP100" s="286"/>
      <c r="CQ100" s="286"/>
      <c r="CR100" s="286"/>
      <c r="CS100" s="286"/>
      <c r="CT100" s="286"/>
      <c r="CU100" s="286"/>
      <c r="CV100" s="286"/>
      <c r="CW100" s="286"/>
      <c r="CX100" s="286"/>
      <c r="CY100" s="286"/>
      <c r="CZ100" s="286"/>
      <c r="DA100" s="286"/>
      <c r="DB100" s="286"/>
      <c r="DC100" s="286"/>
      <c r="DD100" s="286"/>
      <c r="DE100" s="286"/>
      <c r="DF100" s="286"/>
      <c r="DG100" s="286"/>
      <c r="DH100" s="286"/>
      <c r="DI100" s="286"/>
      <c r="DJ100" s="286"/>
      <c r="DK100" s="286"/>
      <c r="DL100" s="286"/>
      <c r="DM100" s="286"/>
      <c r="DN100" s="286"/>
      <c r="DO100" s="286"/>
      <c r="DP100" s="286"/>
      <c r="DQ100" s="286"/>
      <c r="DR100" s="286"/>
      <c r="DS100" s="286"/>
      <c r="DT100" s="286"/>
      <c r="DU100" s="286"/>
      <c r="DV100" s="286"/>
      <c r="DW100" s="286"/>
      <c r="DX100" s="286"/>
      <c r="DY100" s="286"/>
      <c r="DZ100" s="286"/>
      <c r="EA100" s="286"/>
      <c r="EB100" s="286"/>
      <c r="EC100" s="286"/>
      <c r="ED100" s="286"/>
      <c r="EE100" s="286"/>
      <c r="EF100" s="286"/>
      <c r="EG100" s="286"/>
      <c r="EH100" s="286"/>
      <c r="EI100" s="286"/>
      <c r="EJ100" s="286"/>
      <c r="EK100" s="286"/>
      <c r="EL100" s="286"/>
      <c r="EM100" s="286"/>
      <c r="EN100" s="286"/>
      <c r="EO100" s="286"/>
      <c r="EP100" s="286"/>
      <c r="EQ100" s="286"/>
      <c r="ER100" s="286"/>
      <c r="ES100" s="286"/>
      <c r="ET100" s="286"/>
      <c r="EU100" s="286"/>
      <c r="EV100" s="286"/>
      <c r="EW100" s="286"/>
      <c r="EX100" s="286"/>
      <c r="EY100" s="286"/>
      <c r="EZ100" s="286"/>
      <c r="FA100" s="286"/>
      <c r="FB100" s="286"/>
      <c r="FC100" s="286"/>
      <c r="FD100" s="286"/>
      <c r="FE100" s="286"/>
      <c r="FF100" s="286"/>
      <c r="FG100" s="286"/>
      <c r="FH100" s="286"/>
      <c r="FI100" s="286"/>
      <c r="FJ100" s="286"/>
      <c r="FK100" s="286"/>
      <c r="FL100" s="286"/>
      <c r="FM100" s="286"/>
      <c r="FN100" s="286"/>
      <c r="FO100" s="286"/>
      <c r="FP100" s="286"/>
      <c r="FQ100" s="286"/>
      <c r="FR100" s="286"/>
      <c r="FS100" s="286"/>
      <c r="FT100" s="286"/>
      <c r="FU100" s="286"/>
      <c r="FV100" s="286"/>
      <c r="FW100" s="286"/>
      <c r="FX100" s="286"/>
      <c r="FY100" s="286"/>
      <c r="FZ100" s="286"/>
      <c r="GA100" s="286"/>
      <c r="GB100" s="286"/>
      <c r="GC100" s="286"/>
      <c r="GD100" s="286"/>
      <c r="GE100" s="286"/>
      <c r="GF100" s="286"/>
      <c r="GG100" s="286"/>
      <c r="GH100" s="286"/>
      <c r="GI100" s="286"/>
      <c r="GJ100" s="286"/>
      <c r="GK100" s="286"/>
      <c r="GL100" s="286"/>
      <c r="GM100" s="286"/>
      <c r="GN100" s="286"/>
      <c r="GO100" s="286"/>
      <c r="GP100" s="286"/>
      <c r="GQ100" s="286"/>
      <c r="GR100" s="286"/>
      <c r="GS100" s="286"/>
      <c r="GT100" s="286"/>
      <c r="GU100" s="286"/>
      <c r="GV100" s="286"/>
      <c r="GW100" s="286"/>
      <c r="GX100" s="286"/>
      <c r="GY100" s="286"/>
      <c r="GZ100" s="286"/>
      <c r="HA100" s="286"/>
      <c r="HB100" s="286"/>
      <c r="HC100" s="286"/>
      <c r="HD100" s="286"/>
      <c r="HE100" s="286"/>
      <c r="HF100" s="286"/>
      <c r="HG100" s="286"/>
      <c r="HH100" s="286"/>
      <c r="HI100" s="286"/>
      <c r="HJ100" s="286"/>
      <c r="HK100" s="286"/>
      <c r="HL100" s="286"/>
      <c r="HM100" s="286"/>
      <c r="HN100" s="286"/>
      <c r="HO100" s="286"/>
      <c r="HP100" s="286"/>
      <c r="HQ100" s="286"/>
      <c r="HR100" s="286"/>
      <c r="HS100" s="286"/>
      <c r="HT100" s="286"/>
      <c r="HU100" s="286"/>
      <c r="HV100" s="286"/>
      <c r="HW100" s="286"/>
      <c r="HX100" s="286"/>
      <c r="HY100" s="286"/>
      <c r="HZ100" s="286"/>
      <c r="IA100" s="286"/>
      <c r="IB100" s="286"/>
      <c r="IC100" s="286"/>
      <c r="ID100" s="286"/>
      <c r="IE100" s="286"/>
      <c r="IF100" s="286"/>
      <c r="IG100" s="286"/>
      <c r="IH100" s="286"/>
      <c r="II100" s="286"/>
      <c r="IJ100" s="286"/>
      <c r="IK100" s="286"/>
      <c r="IL100" s="286"/>
      <c r="IM100" s="286"/>
      <c r="IN100" s="286"/>
      <c r="IO100" s="286"/>
      <c r="IP100" s="286"/>
      <c r="IQ100" s="286"/>
      <c r="IR100" s="286"/>
      <c r="IS100" s="286"/>
      <c r="IT100" s="286"/>
      <c r="IU100" s="286"/>
      <c r="IV100" s="286"/>
    </row>
    <row r="101" spans="1:256" s="260" customFormat="1" ht="25.5" customHeight="1">
      <c r="A101" s="348" t="s">
        <v>1452</v>
      </c>
      <c r="B101" s="285" t="s">
        <v>221</v>
      </c>
      <c r="C101" s="267">
        <f t="shared" si="24"/>
        <v>0</v>
      </c>
      <c r="D101" s="260">
        <v>0</v>
      </c>
      <c r="E101" s="260">
        <v>0</v>
      </c>
      <c r="F101" s="260">
        <v>0</v>
      </c>
      <c r="G101" s="260">
        <v>0</v>
      </c>
      <c r="H101" s="260">
        <v>0</v>
      </c>
      <c r="I101" s="260">
        <v>0</v>
      </c>
      <c r="J101" s="260">
        <v>0</v>
      </c>
      <c r="K101" s="260">
        <v>0</v>
      </c>
      <c r="L101" s="260">
        <v>0</v>
      </c>
      <c r="M101" s="260">
        <v>0</v>
      </c>
      <c r="N101" s="260">
        <v>0</v>
      </c>
      <c r="O101" s="351">
        <v>0</v>
      </c>
      <c r="P101" s="334"/>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S101" s="286"/>
      <c r="CT101" s="286"/>
      <c r="CU101" s="286"/>
      <c r="CV101" s="286"/>
      <c r="CW101" s="286"/>
      <c r="CX101" s="286"/>
      <c r="CY101" s="286"/>
      <c r="CZ101" s="286"/>
      <c r="DA101" s="286"/>
      <c r="DB101" s="286"/>
      <c r="DC101" s="286"/>
      <c r="DD101" s="286"/>
      <c r="DE101" s="286"/>
      <c r="DF101" s="286"/>
      <c r="DG101" s="286"/>
      <c r="DH101" s="286"/>
      <c r="DI101" s="286"/>
      <c r="DJ101" s="286"/>
      <c r="DK101" s="286"/>
      <c r="DL101" s="286"/>
      <c r="DM101" s="286"/>
      <c r="DN101" s="286"/>
      <c r="DO101" s="286"/>
      <c r="DP101" s="286"/>
      <c r="DQ101" s="286"/>
      <c r="DR101" s="286"/>
      <c r="DS101" s="286"/>
      <c r="DT101" s="286"/>
      <c r="DU101" s="286"/>
      <c r="DV101" s="286"/>
      <c r="DW101" s="286"/>
      <c r="DX101" s="286"/>
      <c r="DY101" s="286"/>
      <c r="DZ101" s="286"/>
      <c r="EA101" s="286"/>
      <c r="EB101" s="286"/>
      <c r="EC101" s="286"/>
      <c r="ED101" s="286"/>
      <c r="EE101" s="286"/>
      <c r="EF101" s="286"/>
      <c r="EG101" s="286"/>
      <c r="EH101" s="286"/>
      <c r="EI101" s="286"/>
      <c r="EJ101" s="286"/>
      <c r="EK101" s="286"/>
      <c r="EL101" s="286"/>
      <c r="EM101" s="286"/>
      <c r="EN101" s="286"/>
      <c r="EO101" s="286"/>
      <c r="EP101" s="286"/>
      <c r="EQ101" s="286"/>
      <c r="ER101" s="286"/>
      <c r="ES101" s="286"/>
      <c r="ET101" s="286"/>
      <c r="EU101" s="286"/>
      <c r="EV101" s="286"/>
      <c r="EW101" s="286"/>
      <c r="EX101" s="286"/>
      <c r="EY101" s="286"/>
      <c r="EZ101" s="286"/>
      <c r="FA101" s="286"/>
      <c r="FB101" s="286"/>
      <c r="FC101" s="286"/>
      <c r="FD101" s="286"/>
      <c r="FE101" s="286"/>
      <c r="FF101" s="286"/>
      <c r="FG101" s="286"/>
      <c r="FH101" s="286"/>
      <c r="FI101" s="286"/>
      <c r="FJ101" s="286"/>
      <c r="FK101" s="286"/>
      <c r="FL101" s="286"/>
      <c r="FM101" s="286"/>
      <c r="FN101" s="286"/>
      <c r="FO101" s="286"/>
      <c r="FP101" s="286"/>
      <c r="FQ101" s="286"/>
      <c r="FR101" s="286"/>
      <c r="FS101" s="286"/>
      <c r="FT101" s="286"/>
      <c r="FU101" s="286"/>
      <c r="FV101" s="286"/>
      <c r="FW101" s="286"/>
      <c r="FX101" s="286"/>
      <c r="FY101" s="286"/>
      <c r="FZ101" s="286"/>
      <c r="GA101" s="286"/>
      <c r="GB101" s="286"/>
      <c r="GC101" s="286"/>
      <c r="GD101" s="286"/>
      <c r="GE101" s="286"/>
      <c r="GF101" s="286"/>
      <c r="GG101" s="286"/>
      <c r="GH101" s="286"/>
      <c r="GI101" s="286"/>
      <c r="GJ101" s="286"/>
      <c r="GK101" s="286"/>
      <c r="GL101" s="286"/>
      <c r="GM101" s="286"/>
      <c r="GN101" s="286"/>
      <c r="GO101" s="286"/>
      <c r="GP101" s="286"/>
      <c r="GQ101" s="286"/>
      <c r="GR101" s="286"/>
      <c r="GS101" s="286"/>
      <c r="GT101" s="286"/>
      <c r="GU101" s="286"/>
      <c r="GV101" s="286"/>
      <c r="GW101" s="286"/>
      <c r="GX101" s="286"/>
      <c r="GY101" s="286"/>
      <c r="GZ101" s="286"/>
      <c r="HA101" s="286"/>
      <c r="HB101" s="286"/>
      <c r="HC101" s="286"/>
      <c r="HD101" s="286"/>
      <c r="HE101" s="286"/>
      <c r="HF101" s="286"/>
      <c r="HG101" s="286"/>
      <c r="HH101" s="286"/>
      <c r="HI101" s="286"/>
      <c r="HJ101" s="286"/>
      <c r="HK101" s="286"/>
      <c r="HL101" s="286"/>
      <c r="HM101" s="286"/>
      <c r="HN101" s="286"/>
      <c r="HO101" s="286"/>
      <c r="HP101" s="286"/>
      <c r="HQ101" s="286"/>
      <c r="HR101" s="286"/>
      <c r="HS101" s="286"/>
      <c r="HT101" s="286"/>
      <c r="HU101" s="286"/>
      <c r="HV101" s="286"/>
      <c r="HW101" s="286"/>
      <c r="HX101" s="286"/>
      <c r="HY101" s="286"/>
      <c r="HZ101" s="286"/>
      <c r="IA101" s="286"/>
      <c r="IB101" s="286"/>
      <c r="IC101" s="286"/>
      <c r="ID101" s="286"/>
      <c r="IE101" s="286"/>
      <c r="IF101" s="286"/>
      <c r="IG101" s="286"/>
      <c r="IH101" s="286"/>
      <c r="II101" s="286"/>
      <c r="IJ101" s="286"/>
      <c r="IK101" s="286"/>
      <c r="IL101" s="286"/>
      <c r="IM101" s="286"/>
      <c r="IN101" s="286"/>
      <c r="IO101" s="286"/>
      <c r="IP101" s="286"/>
      <c r="IQ101" s="286"/>
      <c r="IR101" s="286"/>
      <c r="IS101" s="286"/>
      <c r="IT101" s="286"/>
      <c r="IU101" s="286"/>
      <c r="IV101" s="286"/>
    </row>
    <row r="102" spans="1:256" s="281" customFormat="1" ht="25.5" customHeight="1">
      <c r="A102" s="433" t="s">
        <v>1453</v>
      </c>
      <c r="B102" s="268" t="s">
        <v>222</v>
      </c>
      <c r="C102" s="238">
        <f t="shared" si="24"/>
        <v>0</v>
      </c>
      <c r="D102" s="258">
        <f>SUM(D103:D105)</f>
        <v>0</v>
      </c>
      <c r="E102" s="258">
        <f t="shared" ref="E102:O102" si="31">SUM(E103:E105)</f>
        <v>0</v>
      </c>
      <c r="F102" s="258">
        <f t="shared" si="31"/>
        <v>0</v>
      </c>
      <c r="G102" s="258">
        <f t="shared" si="31"/>
        <v>0</v>
      </c>
      <c r="H102" s="258">
        <f t="shared" si="31"/>
        <v>0</v>
      </c>
      <c r="I102" s="258">
        <f t="shared" si="31"/>
        <v>0</v>
      </c>
      <c r="J102" s="258">
        <f t="shared" si="31"/>
        <v>0</v>
      </c>
      <c r="K102" s="258">
        <f t="shared" si="31"/>
        <v>0</v>
      </c>
      <c r="L102" s="258">
        <f t="shared" si="31"/>
        <v>0</v>
      </c>
      <c r="M102" s="258">
        <f t="shared" si="31"/>
        <v>0</v>
      </c>
      <c r="N102" s="258">
        <f t="shared" si="31"/>
        <v>0</v>
      </c>
      <c r="O102" s="354">
        <f t="shared" si="31"/>
        <v>0</v>
      </c>
      <c r="P102" s="33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3"/>
      <c r="DI102" s="273"/>
      <c r="DJ102" s="273"/>
      <c r="DK102" s="273"/>
      <c r="DL102" s="273"/>
      <c r="DM102" s="273"/>
      <c r="DN102" s="273"/>
      <c r="DO102" s="273"/>
      <c r="DP102" s="273"/>
      <c r="DQ102" s="273"/>
      <c r="DR102" s="273"/>
      <c r="DS102" s="273"/>
      <c r="DT102" s="273"/>
      <c r="DU102" s="273"/>
      <c r="DV102" s="273"/>
      <c r="DW102" s="273"/>
      <c r="DX102" s="273"/>
      <c r="DY102" s="273"/>
      <c r="DZ102" s="273"/>
      <c r="EA102" s="273"/>
      <c r="EB102" s="273"/>
      <c r="EC102" s="273"/>
      <c r="ED102" s="273"/>
      <c r="EE102" s="273"/>
      <c r="EF102" s="273"/>
      <c r="EG102" s="273"/>
      <c r="EH102" s="273"/>
      <c r="EI102" s="273"/>
      <c r="EJ102" s="273"/>
      <c r="EK102" s="273"/>
      <c r="EL102" s="273"/>
      <c r="EM102" s="273"/>
      <c r="EN102" s="273"/>
      <c r="EO102" s="273"/>
      <c r="EP102" s="273"/>
      <c r="EQ102" s="273"/>
      <c r="ER102" s="273"/>
      <c r="ES102" s="273"/>
      <c r="ET102" s="273"/>
      <c r="EU102" s="273"/>
      <c r="EV102" s="273"/>
      <c r="EW102" s="273"/>
      <c r="EX102" s="273"/>
      <c r="EY102" s="273"/>
      <c r="EZ102" s="273"/>
      <c r="FA102" s="273"/>
      <c r="FB102" s="273"/>
      <c r="FC102" s="273"/>
      <c r="FD102" s="273"/>
      <c r="FE102" s="273"/>
      <c r="FF102" s="273"/>
      <c r="FG102" s="273"/>
      <c r="FH102" s="273"/>
      <c r="FI102" s="273"/>
      <c r="FJ102" s="273"/>
      <c r="FK102" s="273"/>
      <c r="FL102" s="273"/>
      <c r="FM102" s="273"/>
      <c r="FN102" s="273"/>
      <c r="FO102" s="273"/>
      <c r="FP102" s="273"/>
      <c r="FQ102" s="273"/>
      <c r="FR102" s="273"/>
      <c r="FS102" s="273"/>
      <c r="FT102" s="273"/>
      <c r="FU102" s="273"/>
      <c r="FV102" s="273"/>
      <c r="FW102" s="273"/>
      <c r="FX102" s="273"/>
      <c r="FY102" s="273"/>
      <c r="FZ102" s="273"/>
      <c r="GA102" s="273"/>
      <c r="GB102" s="273"/>
      <c r="GC102" s="273"/>
      <c r="GD102" s="273"/>
      <c r="GE102" s="273"/>
      <c r="GF102" s="273"/>
      <c r="GG102" s="273"/>
      <c r="GH102" s="273"/>
      <c r="GI102" s="273"/>
      <c r="GJ102" s="273"/>
      <c r="GK102" s="273"/>
      <c r="GL102" s="273"/>
      <c r="GM102" s="273"/>
      <c r="GN102" s="273"/>
      <c r="GO102" s="273"/>
      <c r="GP102" s="273"/>
      <c r="GQ102" s="273"/>
      <c r="GR102" s="273"/>
      <c r="GS102" s="273"/>
      <c r="GT102" s="273"/>
      <c r="GU102" s="273"/>
      <c r="GV102" s="273"/>
      <c r="GW102" s="273"/>
      <c r="GX102" s="273"/>
      <c r="GY102" s="273"/>
      <c r="GZ102" s="273"/>
      <c r="HA102" s="273"/>
      <c r="HB102" s="273"/>
      <c r="HC102" s="273"/>
      <c r="HD102" s="273"/>
      <c r="HE102" s="273"/>
      <c r="HF102" s="273"/>
      <c r="HG102" s="273"/>
      <c r="HH102" s="273"/>
      <c r="HI102" s="273"/>
      <c r="HJ102" s="273"/>
      <c r="HK102" s="273"/>
      <c r="HL102" s="273"/>
      <c r="HM102" s="273"/>
      <c r="HN102" s="273"/>
      <c r="HO102" s="273"/>
      <c r="HP102" s="273"/>
      <c r="HQ102" s="273"/>
      <c r="HR102" s="273"/>
      <c r="HS102" s="273"/>
      <c r="HT102" s="273"/>
      <c r="HU102" s="273"/>
      <c r="HV102" s="273"/>
      <c r="HW102" s="273"/>
      <c r="HX102" s="273"/>
      <c r="HY102" s="273"/>
      <c r="HZ102" s="273"/>
      <c r="IA102" s="273"/>
      <c r="IB102" s="273"/>
      <c r="IC102" s="273"/>
      <c r="ID102" s="273"/>
      <c r="IE102" s="273"/>
      <c r="IF102" s="273"/>
      <c r="IG102" s="273"/>
      <c r="IH102" s="273"/>
      <c r="II102" s="273"/>
      <c r="IJ102" s="273"/>
      <c r="IK102" s="273"/>
      <c r="IL102" s="273"/>
      <c r="IM102" s="273"/>
      <c r="IN102" s="273"/>
      <c r="IO102" s="273"/>
      <c r="IP102" s="273"/>
      <c r="IQ102" s="273"/>
      <c r="IR102" s="273"/>
      <c r="IS102" s="273"/>
      <c r="IT102" s="273"/>
      <c r="IU102" s="273"/>
      <c r="IV102" s="273"/>
    </row>
    <row r="103" spans="1:256" s="259" customFormat="1" ht="25.5" customHeight="1">
      <c r="A103" s="348" t="s">
        <v>1613</v>
      </c>
      <c r="B103" s="289" t="s">
        <v>223</v>
      </c>
      <c r="C103" s="267">
        <f t="shared" si="24"/>
        <v>0</v>
      </c>
      <c r="D103" s="266">
        <v>0</v>
      </c>
      <c r="E103" s="266">
        <v>0</v>
      </c>
      <c r="F103" s="266">
        <v>0</v>
      </c>
      <c r="G103" s="266">
        <v>0</v>
      </c>
      <c r="H103" s="266">
        <v>0</v>
      </c>
      <c r="I103" s="266">
        <v>0</v>
      </c>
      <c r="J103" s="266">
        <v>0</v>
      </c>
      <c r="K103" s="266">
        <v>0</v>
      </c>
      <c r="L103" s="266">
        <v>0</v>
      </c>
      <c r="M103" s="266">
        <v>0</v>
      </c>
      <c r="N103" s="266">
        <v>0</v>
      </c>
      <c r="O103" s="358">
        <v>0</v>
      </c>
      <c r="P103" s="330"/>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c r="DM103" s="266"/>
      <c r="DN103" s="266"/>
      <c r="DO103" s="266"/>
      <c r="DP103" s="266"/>
      <c r="DQ103" s="266"/>
      <c r="DR103" s="266"/>
      <c r="DS103" s="266"/>
      <c r="DT103" s="266"/>
      <c r="DU103" s="266"/>
      <c r="DV103" s="266"/>
      <c r="DW103" s="266"/>
      <c r="DX103" s="266"/>
      <c r="DY103" s="266"/>
      <c r="DZ103" s="266"/>
      <c r="EA103" s="266"/>
      <c r="EB103" s="266"/>
      <c r="EC103" s="266"/>
      <c r="ED103" s="266"/>
      <c r="EE103" s="266"/>
      <c r="EF103" s="266"/>
      <c r="EG103" s="266"/>
      <c r="EH103" s="266"/>
      <c r="EI103" s="266"/>
      <c r="EJ103" s="266"/>
      <c r="EK103" s="266"/>
      <c r="EL103" s="266"/>
      <c r="EM103" s="266"/>
      <c r="EN103" s="266"/>
      <c r="EO103" s="266"/>
      <c r="EP103" s="266"/>
      <c r="EQ103" s="266"/>
      <c r="ER103" s="266"/>
      <c r="ES103" s="266"/>
      <c r="ET103" s="266"/>
      <c r="EU103" s="266"/>
      <c r="EV103" s="266"/>
      <c r="EW103" s="266"/>
      <c r="EX103" s="266"/>
      <c r="EY103" s="266"/>
      <c r="EZ103" s="266"/>
      <c r="FA103" s="266"/>
      <c r="FB103" s="266"/>
      <c r="FC103" s="266"/>
      <c r="FD103" s="266"/>
      <c r="FE103" s="266"/>
      <c r="FF103" s="266"/>
      <c r="FG103" s="266"/>
      <c r="FH103" s="266"/>
      <c r="FI103" s="266"/>
      <c r="FJ103" s="266"/>
      <c r="FK103" s="266"/>
      <c r="FL103" s="266"/>
      <c r="FM103" s="266"/>
      <c r="FN103" s="266"/>
      <c r="FO103" s="266"/>
      <c r="FP103" s="266"/>
      <c r="FQ103" s="266"/>
      <c r="FR103" s="266"/>
      <c r="FS103" s="266"/>
      <c r="FT103" s="266"/>
      <c r="FU103" s="266"/>
      <c r="FV103" s="266"/>
      <c r="FW103" s="266"/>
      <c r="FX103" s="266"/>
      <c r="FY103" s="266"/>
      <c r="FZ103" s="266"/>
      <c r="GA103" s="266"/>
      <c r="GB103" s="266"/>
      <c r="GC103" s="266"/>
      <c r="GD103" s="266"/>
      <c r="GE103" s="266"/>
      <c r="GF103" s="266"/>
      <c r="GG103" s="266"/>
      <c r="GH103" s="266"/>
      <c r="GI103" s="266"/>
      <c r="GJ103" s="266"/>
      <c r="GK103" s="266"/>
      <c r="GL103" s="266"/>
      <c r="GM103" s="266"/>
      <c r="GN103" s="266"/>
      <c r="GO103" s="266"/>
      <c r="GP103" s="266"/>
      <c r="GQ103" s="266"/>
      <c r="GR103" s="266"/>
      <c r="GS103" s="266"/>
      <c r="GT103" s="266"/>
      <c r="GU103" s="266"/>
      <c r="GV103" s="266"/>
      <c r="GW103" s="266"/>
      <c r="GX103" s="266"/>
      <c r="GY103" s="266"/>
      <c r="GZ103" s="266"/>
      <c r="HA103" s="266"/>
      <c r="HB103" s="266"/>
      <c r="HC103" s="266"/>
      <c r="HD103" s="266"/>
      <c r="HE103" s="266"/>
      <c r="HF103" s="266"/>
      <c r="HG103" s="266"/>
      <c r="HH103" s="266"/>
      <c r="HI103" s="266"/>
      <c r="HJ103" s="266"/>
      <c r="HK103" s="266"/>
      <c r="HL103" s="266"/>
      <c r="HM103" s="266"/>
      <c r="HN103" s="266"/>
      <c r="HO103" s="266"/>
      <c r="HP103" s="266"/>
      <c r="HQ103" s="266"/>
      <c r="HR103" s="266"/>
      <c r="HS103" s="266"/>
      <c r="HT103" s="266"/>
      <c r="HU103" s="266"/>
      <c r="HV103" s="266"/>
      <c r="HW103" s="266"/>
      <c r="HX103" s="266"/>
      <c r="HY103" s="266"/>
      <c r="HZ103" s="266"/>
      <c r="IA103" s="266"/>
      <c r="IB103" s="266"/>
      <c r="IC103" s="266"/>
      <c r="ID103" s="266"/>
      <c r="IE103" s="266"/>
      <c r="IF103" s="266"/>
      <c r="IG103" s="266"/>
      <c r="IH103" s="266"/>
      <c r="II103" s="266"/>
      <c r="IJ103" s="266"/>
      <c r="IK103" s="266"/>
      <c r="IL103" s="266"/>
      <c r="IM103" s="266"/>
      <c r="IN103" s="266"/>
      <c r="IO103" s="266"/>
      <c r="IP103" s="266"/>
      <c r="IQ103" s="266"/>
      <c r="IR103" s="266"/>
      <c r="IS103" s="266"/>
      <c r="IT103" s="266"/>
      <c r="IU103" s="266"/>
      <c r="IV103" s="266"/>
    </row>
    <row r="104" spans="1:256" s="259" customFormat="1" ht="25.5" customHeight="1">
      <c r="A104" s="348" t="s">
        <v>1614</v>
      </c>
      <c r="B104" s="289" t="s">
        <v>224</v>
      </c>
      <c r="C104" s="267">
        <f t="shared" si="24"/>
        <v>0</v>
      </c>
      <c r="D104" s="266">
        <v>0</v>
      </c>
      <c r="E104" s="266">
        <v>0</v>
      </c>
      <c r="F104" s="266">
        <v>0</v>
      </c>
      <c r="G104" s="266">
        <v>0</v>
      </c>
      <c r="H104" s="266">
        <v>0</v>
      </c>
      <c r="I104" s="266">
        <v>0</v>
      </c>
      <c r="J104" s="266">
        <v>0</v>
      </c>
      <c r="K104" s="266">
        <v>0</v>
      </c>
      <c r="L104" s="266">
        <v>0</v>
      </c>
      <c r="M104" s="266">
        <v>0</v>
      </c>
      <c r="N104" s="266">
        <v>0</v>
      </c>
      <c r="O104" s="358">
        <v>0</v>
      </c>
      <c r="P104" s="330"/>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c r="DM104" s="266"/>
      <c r="DN104" s="266"/>
      <c r="DO104" s="266"/>
      <c r="DP104" s="266"/>
      <c r="DQ104" s="266"/>
      <c r="DR104" s="266"/>
      <c r="DS104" s="266"/>
      <c r="DT104" s="266"/>
      <c r="DU104" s="266"/>
      <c r="DV104" s="266"/>
      <c r="DW104" s="266"/>
      <c r="DX104" s="266"/>
      <c r="DY104" s="266"/>
      <c r="DZ104" s="266"/>
      <c r="EA104" s="266"/>
      <c r="EB104" s="266"/>
      <c r="EC104" s="266"/>
      <c r="ED104" s="266"/>
      <c r="EE104" s="266"/>
      <c r="EF104" s="266"/>
      <c r="EG104" s="266"/>
      <c r="EH104" s="266"/>
      <c r="EI104" s="266"/>
      <c r="EJ104" s="266"/>
      <c r="EK104" s="266"/>
      <c r="EL104" s="266"/>
      <c r="EM104" s="266"/>
      <c r="EN104" s="266"/>
      <c r="EO104" s="266"/>
      <c r="EP104" s="266"/>
      <c r="EQ104" s="266"/>
      <c r="ER104" s="266"/>
      <c r="ES104" s="266"/>
      <c r="ET104" s="266"/>
      <c r="EU104" s="266"/>
      <c r="EV104" s="266"/>
      <c r="EW104" s="266"/>
      <c r="EX104" s="266"/>
      <c r="EY104" s="266"/>
      <c r="EZ104" s="266"/>
      <c r="FA104" s="266"/>
      <c r="FB104" s="266"/>
      <c r="FC104" s="266"/>
      <c r="FD104" s="266"/>
      <c r="FE104" s="266"/>
      <c r="FF104" s="266"/>
      <c r="FG104" s="266"/>
      <c r="FH104" s="266"/>
      <c r="FI104" s="266"/>
      <c r="FJ104" s="266"/>
      <c r="FK104" s="266"/>
      <c r="FL104" s="266"/>
      <c r="FM104" s="266"/>
      <c r="FN104" s="266"/>
      <c r="FO104" s="266"/>
      <c r="FP104" s="266"/>
      <c r="FQ104" s="266"/>
      <c r="FR104" s="266"/>
      <c r="FS104" s="266"/>
      <c r="FT104" s="266"/>
      <c r="FU104" s="266"/>
      <c r="FV104" s="266"/>
      <c r="FW104" s="266"/>
      <c r="FX104" s="266"/>
      <c r="FY104" s="266"/>
      <c r="FZ104" s="266"/>
      <c r="GA104" s="266"/>
      <c r="GB104" s="266"/>
      <c r="GC104" s="266"/>
      <c r="GD104" s="266"/>
      <c r="GE104" s="266"/>
      <c r="GF104" s="266"/>
      <c r="GG104" s="266"/>
      <c r="GH104" s="266"/>
      <c r="GI104" s="266"/>
      <c r="GJ104" s="266"/>
      <c r="GK104" s="266"/>
      <c r="GL104" s="266"/>
      <c r="GM104" s="266"/>
      <c r="GN104" s="266"/>
      <c r="GO104" s="266"/>
      <c r="GP104" s="266"/>
      <c r="GQ104" s="266"/>
      <c r="GR104" s="266"/>
      <c r="GS104" s="266"/>
      <c r="GT104" s="266"/>
      <c r="GU104" s="266"/>
      <c r="GV104" s="266"/>
      <c r="GW104" s="266"/>
      <c r="GX104" s="266"/>
      <c r="GY104" s="266"/>
      <c r="GZ104" s="266"/>
      <c r="HA104" s="266"/>
      <c r="HB104" s="266"/>
      <c r="HC104" s="266"/>
      <c r="HD104" s="266"/>
      <c r="HE104" s="266"/>
      <c r="HF104" s="266"/>
      <c r="HG104" s="266"/>
      <c r="HH104" s="266"/>
      <c r="HI104" s="266"/>
      <c r="HJ104" s="266"/>
      <c r="HK104" s="266"/>
      <c r="HL104" s="266"/>
      <c r="HM104" s="266"/>
      <c r="HN104" s="266"/>
      <c r="HO104" s="266"/>
      <c r="HP104" s="266"/>
      <c r="HQ104" s="266"/>
      <c r="HR104" s="266"/>
      <c r="HS104" s="266"/>
      <c r="HT104" s="266"/>
      <c r="HU104" s="266"/>
      <c r="HV104" s="266"/>
      <c r="HW104" s="266"/>
      <c r="HX104" s="266"/>
      <c r="HY104" s="266"/>
      <c r="HZ104" s="266"/>
      <c r="IA104" s="266"/>
      <c r="IB104" s="266"/>
      <c r="IC104" s="266"/>
      <c r="ID104" s="266"/>
      <c r="IE104" s="266"/>
      <c r="IF104" s="266"/>
      <c r="IG104" s="266"/>
      <c r="IH104" s="266"/>
      <c r="II104" s="266"/>
      <c r="IJ104" s="266"/>
      <c r="IK104" s="266"/>
      <c r="IL104" s="266"/>
      <c r="IM104" s="266"/>
      <c r="IN104" s="266"/>
      <c r="IO104" s="266"/>
      <c r="IP104" s="266"/>
      <c r="IQ104" s="266"/>
      <c r="IR104" s="266"/>
      <c r="IS104" s="266"/>
      <c r="IT104" s="266"/>
      <c r="IU104" s="266"/>
      <c r="IV104" s="266"/>
    </row>
    <row r="105" spans="1:256" s="259" customFormat="1" ht="25.5" customHeight="1">
      <c r="A105" s="348" t="s">
        <v>1615</v>
      </c>
      <c r="B105" s="289" t="s">
        <v>225</v>
      </c>
      <c r="C105" s="267">
        <f t="shared" si="24"/>
        <v>0</v>
      </c>
      <c r="D105" s="266">
        <v>0</v>
      </c>
      <c r="E105" s="266">
        <v>0</v>
      </c>
      <c r="F105" s="266">
        <v>0</v>
      </c>
      <c r="G105" s="266">
        <v>0</v>
      </c>
      <c r="H105" s="266">
        <v>0</v>
      </c>
      <c r="I105" s="266">
        <v>0</v>
      </c>
      <c r="J105" s="266">
        <v>0</v>
      </c>
      <c r="K105" s="266">
        <v>0</v>
      </c>
      <c r="L105" s="266">
        <v>0</v>
      </c>
      <c r="M105" s="266">
        <v>0</v>
      </c>
      <c r="N105" s="266">
        <v>0</v>
      </c>
      <c r="O105" s="358">
        <v>0</v>
      </c>
      <c r="P105" s="330"/>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66"/>
      <c r="EB105" s="266"/>
      <c r="EC105" s="266"/>
      <c r="ED105" s="266"/>
      <c r="EE105" s="266"/>
      <c r="EF105" s="266"/>
      <c r="EG105" s="266"/>
      <c r="EH105" s="266"/>
      <c r="EI105" s="266"/>
      <c r="EJ105" s="266"/>
      <c r="EK105" s="266"/>
      <c r="EL105" s="266"/>
      <c r="EM105" s="266"/>
      <c r="EN105" s="266"/>
      <c r="EO105" s="266"/>
      <c r="EP105" s="266"/>
      <c r="EQ105" s="266"/>
      <c r="ER105" s="266"/>
      <c r="ES105" s="266"/>
      <c r="ET105" s="266"/>
      <c r="EU105" s="266"/>
      <c r="EV105" s="266"/>
      <c r="EW105" s="266"/>
      <c r="EX105" s="266"/>
      <c r="EY105" s="266"/>
      <c r="EZ105" s="266"/>
      <c r="FA105" s="266"/>
      <c r="FB105" s="266"/>
      <c r="FC105" s="266"/>
      <c r="FD105" s="266"/>
      <c r="FE105" s="266"/>
      <c r="FF105" s="266"/>
      <c r="FG105" s="266"/>
      <c r="FH105" s="266"/>
      <c r="FI105" s="266"/>
      <c r="FJ105" s="266"/>
      <c r="FK105" s="266"/>
      <c r="FL105" s="266"/>
      <c r="FM105" s="266"/>
      <c r="FN105" s="266"/>
      <c r="FO105" s="266"/>
      <c r="FP105" s="266"/>
      <c r="FQ105" s="266"/>
      <c r="FR105" s="266"/>
      <c r="FS105" s="266"/>
      <c r="FT105" s="266"/>
      <c r="FU105" s="266"/>
      <c r="FV105" s="266"/>
      <c r="FW105" s="266"/>
      <c r="FX105" s="266"/>
      <c r="FY105" s="266"/>
      <c r="FZ105" s="266"/>
      <c r="GA105" s="266"/>
      <c r="GB105" s="266"/>
      <c r="GC105" s="266"/>
      <c r="GD105" s="266"/>
      <c r="GE105" s="266"/>
      <c r="GF105" s="266"/>
      <c r="GG105" s="266"/>
      <c r="GH105" s="266"/>
      <c r="GI105" s="266"/>
      <c r="GJ105" s="266"/>
      <c r="GK105" s="266"/>
      <c r="GL105" s="266"/>
      <c r="GM105" s="266"/>
      <c r="GN105" s="266"/>
      <c r="GO105" s="266"/>
      <c r="GP105" s="266"/>
      <c r="GQ105" s="266"/>
      <c r="GR105" s="266"/>
      <c r="GS105" s="266"/>
      <c r="GT105" s="266"/>
      <c r="GU105" s="266"/>
      <c r="GV105" s="266"/>
      <c r="GW105" s="266"/>
      <c r="GX105" s="266"/>
      <c r="GY105" s="266"/>
      <c r="GZ105" s="266"/>
      <c r="HA105" s="266"/>
      <c r="HB105" s="266"/>
      <c r="HC105" s="266"/>
      <c r="HD105" s="266"/>
      <c r="HE105" s="266"/>
      <c r="HF105" s="266"/>
      <c r="HG105" s="266"/>
      <c r="HH105" s="266"/>
      <c r="HI105" s="266"/>
      <c r="HJ105" s="266"/>
      <c r="HK105" s="266"/>
      <c r="HL105" s="266"/>
      <c r="HM105" s="266"/>
      <c r="HN105" s="266"/>
      <c r="HO105" s="266"/>
      <c r="HP105" s="266"/>
      <c r="HQ105" s="266"/>
      <c r="HR105" s="266"/>
      <c r="HS105" s="266"/>
      <c r="HT105" s="266"/>
      <c r="HU105" s="266"/>
      <c r="HV105" s="266"/>
      <c r="HW105" s="266"/>
      <c r="HX105" s="266"/>
      <c r="HY105" s="266"/>
      <c r="HZ105" s="266"/>
      <c r="IA105" s="266"/>
      <c r="IB105" s="266"/>
      <c r="IC105" s="266"/>
      <c r="ID105" s="266"/>
      <c r="IE105" s="266"/>
      <c r="IF105" s="266"/>
      <c r="IG105" s="266"/>
      <c r="IH105" s="266"/>
      <c r="II105" s="266"/>
      <c r="IJ105" s="266"/>
      <c r="IK105" s="266"/>
      <c r="IL105" s="266"/>
      <c r="IM105" s="266"/>
      <c r="IN105" s="266"/>
      <c r="IO105" s="266"/>
      <c r="IP105" s="266"/>
      <c r="IQ105" s="266"/>
      <c r="IR105" s="266"/>
      <c r="IS105" s="266"/>
      <c r="IT105" s="266"/>
      <c r="IU105" s="266"/>
      <c r="IV105" s="266"/>
    </row>
    <row r="106" spans="1:256" s="281" customFormat="1" ht="25.5" customHeight="1">
      <c r="A106" s="433" t="s">
        <v>1454</v>
      </c>
      <c r="B106" s="268" t="s">
        <v>1589</v>
      </c>
      <c r="C106" s="238">
        <f t="shared" si="24"/>
        <v>0</v>
      </c>
      <c r="D106" s="258">
        <f>SUM(D107:D109)</f>
        <v>0</v>
      </c>
      <c r="E106" s="258">
        <f t="shared" ref="E106:O106" si="32">SUM(E107:E109)</f>
        <v>0</v>
      </c>
      <c r="F106" s="258">
        <f t="shared" si="32"/>
        <v>0</v>
      </c>
      <c r="G106" s="258">
        <f t="shared" si="32"/>
        <v>0</v>
      </c>
      <c r="H106" s="258">
        <f t="shared" si="32"/>
        <v>0</v>
      </c>
      <c r="I106" s="258">
        <f t="shared" si="32"/>
        <v>0</v>
      </c>
      <c r="J106" s="258">
        <f t="shared" si="32"/>
        <v>0</v>
      </c>
      <c r="K106" s="258">
        <f t="shared" si="32"/>
        <v>0</v>
      </c>
      <c r="L106" s="258">
        <f t="shared" si="32"/>
        <v>0</v>
      </c>
      <c r="M106" s="258">
        <f t="shared" si="32"/>
        <v>0</v>
      </c>
      <c r="N106" s="258">
        <f t="shared" si="32"/>
        <v>0</v>
      </c>
      <c r="O106" s="354">
        <f t="shared" si="32"/>
        <v>0</v>
      </c>
      <c r="P106" s="33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3"/>
      <c r="DI106" s="273"/>
      <c r="DJ106" s="273"/>
      <c r="DK106" s="273"/>
      <c r="DL106" s="273"/>
      <c r="DM106" s="273"/>
      <c r="DN106" s="273"/>
      <c r="DO106" s="273"/>
      <c r="DP106" s="273"/>
      <c r="DQ106" s="273"/>
      <c r="DR106" s="273"/>
      <c r="DS106" s="273"/>
      <c r="DT106" s="273"/>
      <c r="DU106" s="273"/>
      <c r="DV106" s="273"/>
      <c r="DW106" s="273"/>
      <c r="DX106" s="273"/>
      <c r="DY106" s="273"/>
      <c r="DZ106" s="273"/>
      <c r="EA106" s="273"/>
      <c r="EB106" s="273"/>
      <c r="EC106" s="273"/>
      <c r="ED106" s="273"/>
      <c r="EE106" s="273"/>
      <c r="EF106" s="273"/>
      <c r="EG106" s="273"/>
      <c r="EH106" s="273"/>
      <c r="EI106" s="273"/>
      <c r="EJ106" s="273"/>
      <c r="EK106" s="273"/>
      <c r="EL106" s="273"/>
      <c r="EM106" s="273"/>
      <c r="EN106" s="273"/>
      <c r="EO106" s="273"/>
      <c r="EP106" s="273"/>
      <c r="EQ106" s="273"/>
      <c r="ER106" s="273"/>
      <c r="ES106" s="273"/>
      <c r="ET106" s="273"/>
      <c r="EU106" s="273"/>
      <c r="EV106" s="273"/>
      <c r="EW106" s="273"/>
      <c r="EX106" s="273"/>
      <c r="EY106" s="273"/>
      <c r="EZ106" s="273"/>
      <c r="FA106" s="273"/>
      <c r="FB106" s="273"/>
      <c r="FC106" s="273"/>
      <c r="FD106" s="273"/>
      <c r="FE106" s="273"/>
      <c r="FF106" s="273"/>
      <c r="FG106" s="273"/>
      <c r="FH106" s="273"/>
      <c r="FI106" s="273"/>
      <c r="FJ106" s="273"/>
      <c r="FK106" s="273"/>
      <c r="FL106" s="273"/>
      <c r="FM106" s="273"/>
      <c r="FN106" s="273"/>
      <c r="FO106" s="273"/>
      <c r="FP106" s="273"/>
      <c r="FQ106" s="273"/>
      <c r="FR106" s="273"/>
      <c r="FS106" s="273"/>
      <c r="FT106" s="273"/>
      <c r="FU106" s="273"/>
      <c r="FV106" s="273"/>
      <c r="FW106" s="273"/>
      <c r="FX106" s="273"/>
      <c r="FY106" s="273"/>
      <c r="FZ106" s="273"/>
      <c r="GA106" s="273"/>
      <c r="GB106" s="273"/>
      <c r="GC106" s="273"/>
      <c r="GD106" s="273"/>
      <c r="GE106" s="273"/>
      <c r="GF106" s="273"/>
      <c r="GG106" s="273"/>
      <c r="GH106" s="273"/>
      <c r="GI106" s="273"/>
      <c r="GJ106" s="273"/>
      <c r="GK106" s="273"/>
      <c r="GL106" s="273"/>
      <c r="GM106" s="273"/>
      <c r="GN106" s="273"/>
      <c r="GO106" s="273"/>
      <c r="GP106" s="273"/>
      <c r="GQ106" s="273"/>
      <c r="GR106" s="273"/>
      <c r="GS106" s="273"/>
      <c r="GT106" s="273"/>
      <c r="GU106" s="273"/>
      <c r="GV106" s="273"/>
      <c r="GW106" s="273"/>
      <c r="GX106" s="273"/>
      <c r="GY106" s="273"/>
      <c r="GZ106" s="273"/>
      <c r="HA106" s="273"/>
      <c r="HB106" s="273"/>
      <c r="HC106" s="273"/>
      <c r="HD106" s="273"/>
      <c r="HE106" s="273"/>
      <c r="HF106" s="273"/>
      <c r="HG106" s="273"/>
      <c r="HH106" s="273"/>
      <c r="HI106" s="273"/>
      <c r="HJ106" s="273"/>
      <c r="HK106" s="273"/>
      <c r="HL106" s="273"/>
      <c r="HM106" s="273"/>
      <c r="HN106" s="273"/>
      <c r="HO106" s="273"/>
      <c r="HP106" s="273"/>
      <c r="HQ106" s="273"/>
      <c r="HR106" s="273"/>
      <c r="HS106" s="273"/>
      <c r="HT106" s="273"/>
      <c r="HU106" s="273"/>
      <c r="HV106" s="273"/>
      <c r="HW106" s="273"/>
      <c r="HX106" s="273"/>
      <c r="HY106" s="273"/>
      <c r="HZ106" s="273"/>
      <c r="IA106" s="273"/>
      <c r="IB106" s="273"/>
      <c r="IC106" s="273"/>
      <c r="ID106" s="273"/>
      <c r="IE106" s="273"/>
      <c r="IF106" s="273"/>
      <c r="IG106" s="273"/>
      <c r="IH106" s="273"/>
      <c r="II106" s="273"/>
      <c r="IJ106" s="273"/>
      <c r="IK106" s="273"/>
      <c r="IL106" s="273"/>
      <c r="IM106" s="273"/>
      <c r="IN106" s="273"/>
      <c r="IO106" s="273"/>
      <c r="IP106" s="273"/>
      <c r="IQ106" s="273"/>
      <c r="IR106" s="273"/>
      <c r="IS106" s="273"/>
      <c r="IT106" s="273"/>
      <c r="IU106" s="273"/>
      <c r="IV106" s="273"/>
    </row>
    <row r="107" spans="1:256" s="259" customFormat="1" ht="25.5" customHeight="1">
      <c r="A107" s="348" t="s">
        <v>1455</v>
      </c>
      <c r="B107" s="289" t="s">
        <v>226</v>
      </c>
      <c r="C107" s="267">
        <f t="shared" si="24"/>
        <v>0</v>
      </c>
      <c r="D107" s="259">
        <v>0</v>
      </c>
      <c r="E107" s="259">
        <v>0</v>
      </c>
      <c r="F107" s="259">
        <v>0</v>
      </c>
      <c r="G107" s="259">
        <v>0</v>
      </c>
      <c r="H107" s="259">
        <v>0</v>
      </c>
      <c r="I107" s="259">
        <v>0</v>
      </c>
      <c r="J107" s="259">
        <v>0</v>
      </c>
      <c r="K107" s="259">
        <v>0</v>
      </c>
      <c r="L107" s="259">
        <v>0</v>
      </c>
      <c r="M107" s="259">
        <v>0</v>
      </c>
      <c r="N107" s="259">
        <v>0</v>
      </c>
      <c r="O107" s="350">
        <v>0</v>
      </c>
      <c r="P107" s="330"/>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c r="DM107" s="266"/>
      <c r="DN107" s="266"/>
      <c r="DO107" s="266"/>
      <c r="DP107" s="266"/>
      <c r="DQ107" s="266"/>
      <c r="DR107" s="266"/>
      <c r="DS107" s="266"/>
      <c r="DT107" s="266"/>
      <c r="DU107" s="266"/>
      <c r="DV107" s="266"/>
      <c r="DW107" s="266"/>
      <c r="DX107" s="266"/>
      <c r="DY107" s="266"/>
      <c r="DZ107" s="266"/>
      <c r="EA107" s="266"/>
      <c r="EB107" s="266"/>
      <c r="EC107" s="266"/>
      <c r="ED107" s="266"/>
      <c r="EE107" s="266"/>
      <c r="EF107" s="266"/>
      <c r="EG107" s="266"/>
      <c r="EH107" s="266"/>
      <c r="EI107" s="266"/>
      <c r="EJ107" s="266"/>
      <c r="EK107" s="266"/>
      <c r="EL107" s="266"/>
      <c r="EM107" s="266"/>
      <c r="EN107" s="266"/>
      <c r="EO107" s="266"/>
      <c r="EP107" s="266"/>
      <c r="EQ107" s="266"/>
      <c r="ER107" s="266"/>
      <c r="ES107" s="266"/>
      <c r="ET107" s="266"/>
      <c r="EU107" s="266"/>
      <c r="EV107" s="266"/>
      <c r="EW107" s="266"/>
      <c r="EX107" s="266"/>
      <c r="EY107" s="266"/>
      <c r="EZ107" s="266"/>
      <c r="FA107" s="266"/>
      <c r="FB107" s="266"/>
      <c r="FC107" s="266"/>
      <c r="FD107" s="266"/>
      <c r="FE107" s="266"/>
      <c r="FF107" s="266"/>
      <c r="FG107" s="266"/>
      <c r="FH107" s="266"/>
      <c r="FI107" s="266"/>
      <c r="FJ107" s="266"/>
      <c r="FK107" s="266"/>
      <c r="FL107" s="266"/>
      <c r="FM107" s="266"/>
      <c r="FN107" s="266"/>
      <c r="FO107" s="266"/>
      <c r="FP107" s="266"/>
      <c r="FQ107" s="266"/>
      <c r="FR107" s="266"/>
      <c r="FS107" s="266"/>
      <c r="FT107" s="266"/>
      <c r="FU107" s="266"/>
      <c r="FV107" s="266"/>
      <c r="FW107" s="266"/>
      <c r="FX107" s="266"/>
      <c r="FY107" s="266"/>
      <c r="FZ107" s="266"/>
      <c r="GA107" s="266"/>
      <c r="GB107" s="266"/>
      <c r="GC107" s="266"/>
      <c r="GD107" s="266"/>
      <c r="GE107" s="266"/>
      <c r="GF107" s="266"/>
      <c r="GG107" s="266"/>
      <c r="GH107" s="266"/>
      <c r="GI107" s="266"/>
      <c r="GJ107" s="266"/>
      <c r="GK107" s="266"/>
      <c r="GL107" s="266"/>
      <c r="GM107" s="266"/>
      <c r="GN107" s="266"/>
      <c r="GO107" s="266"/>
      <c r="GP107" s="266"/>
      <c r="GQ107" s="266"/>
      <c r="GR107" s="266"/>
      <c r="GS107" s="266"/>
      <c r="GT107" s="266"/>
      <c r="GU107" s="266"/>
      <c r="GV107" s="266"/>
      <c r="GW107" s="266"/>
      <c r="GX107" s="266"/>
      <c r="GY107" s="266"/>
      <c r="GZ107" s="266"/>
      <c r="HA107" s="266"/>
      <c r="HB107" s="266"/>
      <c r="HC107" s="266"/>
      <c r="HD107" s="266"/>
      <c r="HE107" s="266"/>
      <c r="HF107" s="266"/>
      <c r="HG107" s="266"/>
      <c r="HH107" s="266"/>
      <c r="HI107" s="266"/>
      <c r="HJ107" s="266"/>
      <c r="HK107" s="266"/>
      <c r="HL107" s="266"/>
      <c r="HM107" s="266"/>
      <c r="HN107" s="266"/>
      <c r="HO107" s="266"/>
      <c r="HP107" s="266"/>
      <c r="HQ107" s="266"/>
      <c r="HR107" s="266"/>
      <c r="HS107" s="266"/>
      <c r="HT107" s="266"/>
      <c r="HU107" s="266"/>
      <c r="HV107" s="266"/>
      <c r="HW107" s="266"/>
      <c r="HX107" s="266"/>
      <c r="HY107" s="266"/>
      <c r="HZ107" s="266"/>
      <c r="IA107" s="266"/>
      <c r="IB107" s="266"/>
      <c r="IC107" s="266"/>
      <c r="ID107" s="266"/>
      <c r="IE107" s="266"/>
      <c r="IF107" s="266"/>
      <c r="IG107" s="266"/>
      <c r="IH107" s="266"/>
      <c r="II107" s="266"/>
      <c r="IJ107" s="266"/>
      <c r="IK107" s="266"/>
      <c r="IL107" s="266"/>
      <c r="IM107" s="266"/>
      <c r="IN107" s="266"/>
      <c r="IO107" s="266"/>
      <c r="IP107" s="266"/>
      <c r="IQ107" s="266"/>
      <c r="IR107" s="266"/>
      <c r="IS107" s="266"/>
      <c r="IT107" s="266"/>
      <c r="IU107" s="266"/>
      <c r="IV107" s="266"/>
    </row>
    <row r="108" spans="1:256" s="259" customFormat="1" ht="25.5" customHeight="1">
      <c r="A108" s="348" t="s">
        <v>1456</v>
      </c>
      <c r="B108" s="289" t="s">
        <v>227</v>
      </c>
      <c r="C108" s="267">
        <f t="shared" si="24"/>
        <v>0</v>
      </c>
      <c r="D108" s="259">
        <v>0</v>
      </c>
      <c r="E108" s="259">
        <v>0</v>
      </c>
      <c r="F108" s="259">
        <v>0</v>
      </c>
      <c r="G108" s="259">
        <v>0</v>
      </c>
      <c r="H108" s="259">
        <v>0</v>
      </c>
      <c r="I108" s="259">
        <v>0</v>
      </c>
      <c r="J108" s="259">
        <v>0</v>
      </c>
      <c r="K108" s="259">
        <v>0</v>
      </c>
      <c r="L108" s="259">
        <v>0</v>
      </c>
      <c r="M108" s="259">
        <v>0</v>
      </c>
      <c r="N108" s="259">
        <v>0</v>
      </c>
      <c r="O108" s="350">
        <v>0</v>
      </c>
      <c r="P108" s="330"/>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c r="EA108" s="266"/>
      <c r="EB108" s="266"/>
      <c r="EC108" s="266"/>
      <c r="ED108" s="266"/>
      <c r="EE108" s="266"/>
      <c r="EF108" s="266"/>
      <c r="EG108" s="266"/>
      <c r="EH108" s="266"/>
      <c r="EI108" s="266"/>
      <c r="EJ108" s="266"/>
      <c r="EK108" s="266"/>
      <c r="EL108" s="266"/>
      <c r="EM108" s="266"/>
      <c r="EN108" s="266"/>
      <c r="EO108" s="266"/>
      <c r="EP108" s="266"/>
      <c r="EQ108" s="266"/>
      <c r="ER108" s="266"/>
      <c r="ES108" s="266"/>
      <c r="ET108" s="266"/>
      <c r="EU108" s="266"/>
      <c r="EV108" s="266"/>
      <c r="EW108" s="266"/>
      <c r="EX108" s="266"/>
      <c r="EY108" s="266"/>
      <c r="EZ108" s="266"/>
      <c r="FA108" s="266"/>
      <c r="FB108" s="266"/>
      <c r="FC108" s="266"/>
      <c r="FD108" s="266"/>
      <c r="FE108" s="266"/>
      <c r="FF108" s="266"/>
      <c r="FG108" s="266"/>
      <c r="FH108" s="266"/>
      <c r="FI108" s="266"/>
      <c r="FJ108" s="266"/>
      <c r="FK108" s="266"/>
      <c r="FL108" s="266"/>
      <c r="FM108" s="266"/>
      <c r="FN108" s="266"/>
      <c r="FO108" s="266"/>
      <c r="FP108" s="266"/>
      <c r="FQ108" s="266"/>
      <c r="FR108" s="266"/>
      <c r="FS108" s="266"/>
      <c r="FT108" s="266"/>
      <c r="FU108" s="266"/>
      <c r="FV108" s="266"/>
      <c r="FW108" s="266"/>
      <c r="FX108" s="266"/>
      <c r="FY108" s="266"/>
      <c r="FZ108" s="266"/>
      <c r="GA108" s="266"/>
      <c r="GB108" s="266"/>
      <c r="GC108" s="266"/>
      <c r="GD108" s="266"/>
      <c r="GE108" s="266"/>
      <c r="GF108" s="266"/>
      <c r="GG108" s="266"/>
      <c r="GH108" s="266"/>
      <c r="GI108" s="266"/>
      <c r="GJ108" s="266"/>
      <c r="GK108" s="266"/>
      <c r="GL108" s="266"/>
      <c r="GM108" s="266"/>
      <c r="GN108" s="266"/>
      <c r="GO108" s="266"/>
      <c r="GP108" s="266"/>
      <c r="GQ108" s="266"/>
      <c r="GR108" s="266"/>
      <c r="GS108" s="266"/>
      <c r="GT108" s="266"/>
      <c r="GU108" s="266"/>
      <c r="GV108" s="266"/>
      <c r="GW108" s="266"/>
      <c r="GX108" s="266"/>
      <c r="GY108" s="266"/>
      <c r="GZ108" s="266"/>
      <c r="HA108" s="266"/>
      <c r="HB108" s="266"/>
      <c r="HC108" s="266"/>
      <c r="HD108" s="266"/>
      <c r="HE108" s="266"/>
      <c r="HF108" s="266"/>
      <c r="HG108" s="266"/>
      <c r="HH108" s="266"/>
      <c r="HI108" s="266"/>
      <c r="HJ108" s="266"/>
      <c r="HK108" s="266"/>
      <c r="HL108" s="266"/>
      <c r="HM108" s="266"/>
      <c r="HN108" s="266"/>
      <c r="HO108" s="266"/>
      <c r="HP108" s="266"/>
      <c r="HQ108" s="266"/>
      <c r="HR108" s="266"/>
      <c r="HS108" s="266"/>
      <c r="HT108" s="266"/>
      <c r="HU108" s="266"/>
      <c r="HV108" s="266"/>
      <c r="HW108" s="266"/>
      <c r="HX108" s="266"/>
      <c r="HY108" s="266"/>
      <c r="HZ108" s="266"/>
      <c r="IA108" s="266"/>
      <c r="IB108" s="266"/>
      <c r="IC108" s="266"/>
      <c r="ID108" s="266"/>
      <c r="IE108" s="266"/>
      <c r="IF108" s="266"/>
      <c r="IG108" s="266"/>
      <c r="IH108" s="266"/>
      <c r="II108" s="266"/>
      <c r="IJ108" s="266"/>
      <c r="IK108" s="266"/>
      <c r="IL108" s="266"/>
      <c r="IM108" s="266"/>
      <c r="IN108" s="266"/>
      <c r="IO108" s="266"/>
      <c r="IP108" s="266"/>
      <c r="IQ108" s="266"/>
      <c r="IR108" s="266"/>
      <c r="IS108" s="266"/>
      <c r="IT108" s="266"/>
      <c r="IU108" s="266"/>
      <c r="IV108" s="266"/>
    </row>
    <row r="109" spans="1:256" s="259" customFormat="1" ht="25.5" customHeight="1">
      <c r="A109" s="348" t="s">
        <v>1457</v>
      </c>
      <c r="B109" s="289" t="s">
        <v>228</v>
      </c>
      <c r="C109" s="267">
        <f t="shared" si="24"/>
        <v>0</v>
      </c>
      <c r="D109" s="259">
        <v>0</v>
      </c>
      <c r="E109" s="259">
        <v>0</v>
      </c>
      <c r="F109" s="259">
        <v>0</v>
      </c>
      <c r="G109" s="259">
        <v>0</v>
      </c>
      <c r="H109" s="259">
        <v>0</v>
      </c>
      <c r="I109" s="259">
        <v>0</v>
      </c>
      <c r="J109" s="259">
        <v>0</v>
      </c>
      <c r="K109" s="259">
        <v>0</v>
      </c>
      <c r="L109" s="259">
        <v>0</v>
      </c>
      <c r="M109" s="259">
        <v>0</v>
      </c>
      <c r="N109" s="259">
        <v>0</v>
      </c>
      <c r="O109" s="350">
        <v>0</v>
      </c>
      <c r="P109" s="330"/>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c r="DM109" s="266"/>
      <c r="DN109" s="266"/>
      <c r="DO109" s="266"/>
      <c r="DP109" s="266"/>
      <c r="DQ109" s="266"/>
      <c r="DR109" s="266"/>
      <c r="DS109" s="266"/>
      <c r="DT109" s="266"/>
      <c r="DU109" s="266"/>
      <c r="DV109" s="266"/>
      <c r="DW109" s="266"/>
      <c r="DX109" s="266"/>
      <c r="DY109" s="266"/>
      <c r="DZ109" s="266"/>
      <c r="EA109" s="266"/>
      <c r="EB109" s="266"/>
      <c r="EC109" s="266"/>
      <c r="ED109" s="266"/>
      <c r="EE109" s="266"/>
      <c r="EF109" s="266"/>
      <c r="EG109" s="266"/>
      <c r="EH109" s="266"/>
      <c r="EI109" s="266"/>
      <c r="EJ109" s="266"/>
      <c r="EK109" s="266"/>
      <c r="EL109" s="266"/>
      <c r="EM109" s="266"/>
      <c r="EN109" s="266"/>
      <c r="EO109" s="266"/>
      <c r="EP109" s="266"/>
      <c r="EQ109" s="266"/>
      <c r="ER109" s="266"/>
      <c r="ES109" s="266"/>
      <c r="ET109" s="266"/>
      <c r="EU109" s="266"/>
      <c r="EV109" s="266"/>
      <c r="EW109" s="266"/>
      <c r="EX109" s="266"/>
      <c r="EY109" s="266"/>
      <c r="EZ109" s="266"/>
      <c r="FA109" s="266"/>
      <c r="FB109" s="266"/>
      <c r="FC109" s="266"/>
      <c r="FD109" s="266"/>
      <c r="FE109" s="266"/>
      <c r="FF109" s="266"/>
      <c r="FG109" s="266"/>
      <c r="FH109" s="266"/>
      <c r="FI109" s="266"/>
      <c r="FJ109" s="266"/>
      <c r="FK109" s="266"/>
      <c r="FL109" s="266"/>
      <c r="FM109" s="266"/>
      <c r="FN109" s="266"/>
      <c r="FO109" s="266"/>
      <c r="FP109" s="266"/>
      <c r="FQ109" s="266"/>
      <c r="FR109" s="266"/>
      <c r="FS109" s="266"/>
      <c r="FT109" s="266"/>
      <c r="FU109" s="266"/>
      <c r="FV109" s="266"/>
      <c r="FW109" s="266"/>
      <c r="FX109" s="266"/>
      <c r="FY109" s="266"/>
      <c r="FZ109" s="266"/>
      <c r="GA109" s="266"/>
      <c r="GB109" s="266"/>
      <c r="GC109" s="266"/>
      <c r="GD109" s="266"/>
      <c r="GE109" s="266"/>
      <c r="GF109" s="266"/>
      <c r="GG109" s="266"/>
      <c r="GH109" s="266"/>
      <c r="GI109" s="266"/>
      <c r="GJ109" s="266"/>
      <c r="GK109" s="266"/>
      <c r="GL109" s="266"/>
      <c r="GM109" s="266"/>
      <c r="GN109" s="266"/>
      <c r="GO109" s="266"/>
      <c r="GP109" s="266"/>
      <c r="GQ109" s="266"/>
      <c r="GR109" s="266"/>
      <c r="GS109" s="266"/>
      <c r="GT109" s="266"/>
      <c r="GU109" s="266"/>
      <c r="GV109" s="266"/>
      <c r="GW109" s="266"/>
      <c r="GX109" s="266"/>
      <c r="GY109" s="266"/>
      <c r="GZ109" s="266"/>
      <c r="HA109" s="266"/>
      <c r="HB109" s="266"/>
      <c r="HC109" s="266"/>
      <c r="HD109" s="266"/>
      <c r="HE109" s="266"/>
      <c r="HF109" s="266"/>
      <c r="HG109" s="266"/>
      <c r="HH109" s="266"/>
      <c r="HI109" s="266"/>
      <c r="HJ109" s="266"/>
      <c r="HK109" s="266"/>
      <c r="HL109" s="266"/>
      <c r="HM109" s="266"/>
      <c r="HN109" s="266"/>
      <c r="HO109" s="266"/>
      <c r="HP109" s="266"/>
      <c r="HQ109" s="266"/>
      <c r="HR109" s="266"/>
      <c r="HS109" s="266"/>
      <c r="HT109" s="266"/>
      <c r="HU109" s="266"/>
      <c r="HV109" s="266"/>
      <c r="HW109" s="266"/>
      <c r="HX109" s="266"/>
      <c r="HY109" s="266"/>
      <c r="HZ109" s="266"/>
      <c r="IA109" s="266"/>
      <c r="IB109" s="266"/>
      <c r="IC109" s="266"/>
      <c r="ID109" s="266"/>
      <c r="IE109" s="266"/>
      <c r="IF109" s="266"/>
      <c r="IG109" s="266"/>
      <c r="IH109" s="266"/>
      <c r="II109" s="266"/>
      <c r="IJ109" s="266"/>
      <c r="IK109" s="266"/>
      <c r="IL109" s="266"/>
      <c r="IM109" s="266"/>
      <c r="IN109" s="266"/>
      <c r="IO109" s="266"/>
      <c r="IP109" s="266"/>
      <c r="IQ109" s="266"/>
      <c r="IR109" s="266"/>
      <c r="IS109" s="266"/>
      <c r="IT109" s="266"/>
      <c r="IU109" s="266"/>
      <c r="IV109" s="266"/>
    </row>
    <row r="110" spans="1:256" s="281" customFormat="1" ht="25.5" customHeight="1">
      <c r="A110" s="433" t="s">
        <v>1458</v>
      </c>
      <c r="B110" s="268" t="s">
        <v>1594</v>
      </c>
      <c r="C110" s="238">
        <f>SUM(D110:O110)</f>
        <v>0</v>
      </c>
      <c r="D110" s="258">
        <f>SUM(D111:D113)</f>
        <v>0</v>
      </c>
      <c r="E110" s="258">
        <f t="shared" ref="E110:O110" si="33">SUM(E111:E113)</f>
        <v>0</v>
      </c>
      <c r="F110" s="258">
        <f t="shared" si="33"/>
        <v>0</v>
      </c>
      <c r="G110" s="258">
        <f t="shared" si="33"/>
        <v>0</v>
      </c>
      <c r="H110" s="258">
        <f t="shared" si="33"/>
        <v>0</v>
      </c>
      <c r="I110" s="258">
        <f t="shared" si="33"/>
        <v>0</v>
      </c>
      <c r="J110" s="258">
        <f t="shared" si="33"/>
        <v>0</v>
      </c>
      <c r="K110" s="258">
        <f t="shared" si="33"/>
        <v>0</v>
      </c>
      <c r="L110" s="258">
        <f t="shared" si="33"/>
        <v>0</v>
      </c>
      <c r="M110" s="258">
        <f t="shared" si="33"/>
        <v>0</v>
      </c>
      <c r="N110" s="258">
        <f t="shared" si="33"/>
        <v>0</v>
      </c>
      <c r="O110" s="354">
        <f t="shared" si="33"/>
        <v>0</v>
      </c>
      <c r="P110" s="33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3"/>
      <c r="DI110" s="273"/>
      <c r="DJ110" s="273"/>
      <c r="DK110" s="273"/>
      <c r="DL110" s="273"/>
      <c r="DM110" s="273"/>
      <c r="DN110" s="273"/>
      <c r="DO110" s="273"/>
      <c r="DP110" s="273"/>
      <c r="DQ110" s="273"/>
      <c r="DR110" s="273"/>
      <c r="DS110" s="273"/>
      <c r="DT110" s="273"/>
      <c r="DU110" s="273"/>
      <c r="DV110" s="273"/>
      <c r="DW110" s="273"/>
      <c r="DX110" s="273"/>
      <c r="DY110" s="273"/>
      <c r="DZ110" s="273"/>
      <c r="EA110" s="273"/>
      <c r="EB110" s="273"/>
      <c r="EC110" s="273"/>
      <c r="ED110" s="273"/>
      <c r="EE110" s="273"/>
      <c r="EF110" s="273"/>
      <c r="EG110" s="273"/>
      <c r="EH110" s="273"/>
      <c r="EI110" s="273"/>
      <c r="EJ110" s="273"/>
      <c r="EK110" s="273"/>
      <c r="EL110" s="273"/>
      <c r="EM110" s="273"/>
      <c r="EN110" s="273"/>
      <c r="EO110" s="273"/>
      <c r="EP110" s="273"/>
      <c r="EQ110" s="273"/>
      <c r="ER110" s="273"/>
      <c r="ES110" s="273"/>
      <c r="ET110" s="273"/>
      <c r="EU110" s="273"/>
      <c r="EV110" s="273"/>
      <c r="EW110" s="273"/>
      <c r="EX110" s="273"/>
      <c r="EY110" s="273"/>
      <c r="EZ110" s="273"/>
      <c r="FA110" s="273"/>
      <c r="FB110" s="273"/>
      <c r="FC110" s="273"/>
      <c r="FD110" s="273"/>
      <c r="FE110" s="273"/>
      <c r="FF110" s="273"/>
      <c r="FG110" s="273"/>
      <c r="FH110" s="273"/>
      <c r="FI110" s="273"/>
      <c r="FJ110" s="273"/>
      <c r="FK110" s="273"/>
      <c r="FL110" s="273"/>
      <c r="FM110" s="273"/>
      <c r="FN110" s="273"/>
      <c r="FO110" s="273"/>
      <c r="FP110" s="273"/>
      <c r="FQ110" s="273"/>
      <c r="FR110" s="273"/>
      <c r="FS110" s="273"/>
      <c r="FT110" s="273"/>
      <c r="FU110" s="273"/>
      <c r="FV110" s="273"/>
      <c r="FW110" s="273"/>
      <c r="FX110" s="273"/>
      <c r="FY110" s="273"/>
      <c r="FZ110" s="273"/>
      <c r="GA110" s="273"/>
      <c r="GB110" s="273"/>
      <c r="GC110" s="273"/>
      <c r="GD110" s="273"/>
      <c r="GE110" s="273"/>
      <c r="GF110" s="273"/>
      <c r="GG110" s="273"/>
      <c r="GH110" s="273"/>
      <c r="GI110" s="273"/>
      <c r="GJ110" s="273"/>
      <c r="GK110" s="273"/>
      <c r="GL110" s="273"/>
      <c r="GM110" s="273"/>
      <c r="GN110" s="273"/>
      <c r="GO110" s="273"/>
      <c r="GP110" s="273"/>
      <c r="GQ110" s="273"/>
      <c r="GR110" s="273"/>
      <c r="GS110" s="273"/>
      <c r="GT110" s="273"/>
      <c r="GU110" s="273"/>
      <c r="GV110" s="273"/>
      <c r="GW110" s="273"/>
      <c r="GX110" s="273"/>
      <c r="GY110" s="273"/>
      <c r="GZ110" s="273"/>
      <c r="HA110" s="273"/>
      <c r="HB110" s="273"/>
      <c r="HC110" s="273"/>
      <c r="HD110" s="273"/>
      <c r="HE110" s="273"/>
      <c r="HF110" s="273"/>
      <c r="HG110" s="273"/>
      <c r="HH110" s="273"/>
      <c r="HI110" s="273"/>
      <c r="HJ110" s="273"/>
      <c r="HK110" s="273"/>
      <c r="HL110" s="273"/>
      <c r="HM110" s="273"/>
      <c r="HN110" s="273"/>
      <c r="HO110" s="273"/>
      <c r="HP110" s="273"/>
      <c r="HQ110" s="273"/>
      <c r="HR110" s="273"/>
      <c r="HS110" s="273"/>
      <c r="HT110" s="273"/>
      <c r="HU110" s="273"/>
      <c r="HV110" s="273"/>
      <c r="HW110" s="273"/>
      <c r="HX110" s="273"/>
      <c r="HY110" s="273"/>
      <c r="HZ110" s="273"/>
      <c r="IA110" s="273"/>
      <c r="IB110" s="273"/>
      <c r="IC110" s="273"/>
      <c r="ID110" s="273"/>
      <c r="IE110" s="273"/>
      <c r="IF110" s="273"/>
      <c r="IG110" s="273"/>
      <c r="IH110" s="273"/>
      <c r="II110" s="273"/>
      <c r="IJ110" s="273"/>
      <c r="IK110" s="273"/>
      <c r="IL110" s="273"/>
      <c r="IM110" s="273"/>
      <c r="IN110" s="273"/>
      <c r="IO110" s="273"/>
      <c r="IP110" s="273"/>
      <c r="IQ110" s="273"/>
      <c r="IR110" s="273"/>
      <c r="IS110" s="273"/>
      <c r="IT110" s="273"/>
      <c r="IU110" s="273"/>
      <c r="IV110" s="273"/>
    </row>
    <row r="111" spans="1:256" s="259" customFormat="1" ht="25.5" customHeight="1">
      <c r="A111" s="348" t="s">
        <v>1459</v>
      </c>
      <c r="B111" s="289" t="s">
        <v>1595</v>
      </c>
      <c r="C111" s="267">
        <f>SUM(D111:O111)</f>
        <v>0</v>
      </c>
      <c r="D111" s="259">
        <v>0</v>
      </c>
      <c r="E111" s="259">
        <v>0</v>
      </c>
      <c r="F111" s="259">
        <v>0</v>
      </c>
      <c r="G111" s="259">
        <v>0</v>
      </c>
      <c r="H111" s="259">
        <v>0</v>
      </c>
      <c r="I111" s="259">
        <v>0</v>
      </c>
      <c r="J111" s="259">
        <v>0</v>
      </c>
      <c r="K111" s="259">
        <v>0</v>
      </c>
      <c r="L111" s="259">
        <v>0</v>
      </c>
      <c r="M111" s="259">
        <v>0</v>
      </c>
      <c r="N111" s="259">
        <v>0</v>
      </c>
      <c r="O111" s="350">
        <v>0</v>
      </c>
      <c r="P111" s="330"/>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c r="DM111" s="266"/>
      <c r="DN111" s="266"/>
      <c r="DO111" s="266"/>
      <c r="DP111" s="266"/>
      <c r="DQ111" s="266"/>
      <c r="DR111" s="266"/>
      <c r="DS111" s="266"/>
      <c r="DT111" s="266"/>
      <c r="DU111" s="266"/>
      <c r="DV111" s="266"/>
      <c r="DW111" s="266"/>
      <c r="DX111" s="266"/>
      <c r="DY111" s="266"/>
      <c r="DZ111" s="266"/>
      <c r="EA111" s="266"/>
      <c r="EB111" s="266"/>
      <c r="EC111" s="266"/>
      <c r="ED111" s="266"/>
      <c r="EE111" s="266"/>
      <c r="EF111" s="266"/>
      <c r="EG111" s="266"/>
      <c r="EH111" s="266"/>
      <c r="EI111" s="266"/>
      <c r="EJ111" s="266"/>
      <c r="EK111" s="266"/>
      <c r="EL111" s="266"/>
      <c r="EM111" s="266"/>
      <c r="EN111" s="266"/>
      <c r="EO111" s="266"/>
      <c r="EP111" s="266"/>
      <c r="EQ111" s="266"/>
      <c r="ER111" s="266"/>
      <c r="ES111" s="266"/>
      <c r="ET111" s="266"/>
      <c r="EU111" s="266"/>
      <c r="EV111" s="266"/>
      <c r="EW111" s="266"/>
      <c r="EX111" s="266"/>
      <c r="EY111" s="266"/>
      <c r="EZ111" s="266"/>
      <c r="FA111" s="266"/>
      <c r="FB111" s="266"/>
      <c r="FC111" s="266"/>
      <c r="FD111" s="266"/>
      <c r="FE111" s="266"/>
      <c r="FF111" s="266"/>
      <c r="FG111" s="266"/>
      <c r="FH111" s="266"/>
      <c r="FI111" s="266"/>
      <c r="FJ111" s="266"/>
      <c r="FK111" s="266"/>
      <c r="FL111" s="266"/>
      <c r="FM111" s="266"/>
      <c r="FN111" s="266"/>
      <c r="FO111" s="266"/>
      <c r="FP111" s="266"/>
      <c r="FQ111" s="266"/>
      <c r="FR111" s="266"/>
      <c r="FS111" s="266"/>
      <c r="FT111" s="266"/>
      <c r="FU111" s="266"/>
      <c r="FV111" s="266"/>
      <c r="FW111" s="266"/>
      <c r="FX111" s="266"/>
      <c r="FY111" s="266"/>
      <c r="FZ111" s="266"/>
      <c r="GA111" s="266"/>
      <c r="GB111" s="266"/>
      <c r="GC111" s="266"/>
      <c r="GD111" s="266"/>
      <c r="GE111" s="266"/>
      <c r="GF111" s="266"/>
      <c r="GG111" s="266"/>
      <c r="GH111" s="266"/>
      <c r="GI111" s="266"/>
      <c r="GJ111" s="266"/>
      <c r="GK111" s="266"/>
      <c r="GL111" s="266"/>
      <c r="GM111" s="266"/>
      <c r="GN111" s="266"/>
      <c r="GO111" s="266"/>
      <c r="GP111" s="266"/>
      <c r="GQ111" s="266"/>
      <c r="GR111" s="266"/>
      <c r="GS111" s="266"/>
      <c r="GT111" s="266"/>
      <c r="GU111" s="266"/>
      <c r="GV111" s="266"/>
      <c r="GW111" s="266"/>
      <c r="GX111" s="266"/>
      <c r="GY111" s="266"/>
      <c r="GZ111" s="266"/>
      <c r="HA111" s="266"/>
      <c r="HB111" s="266"/>
      <c r="HC111" s="266"/>
      <c r="HD111" s="266"/>
      <c r="HE111" s="266"/>
      <c r="HF111" s="266"/>
      <c r="HG111" s="266"/>
      <c r="HH111" s="266"/>
      <c r="HI111" s="266"/>
      <c r="HJ111" s="266"/>
      <c r="HK111" s="266"/>
      <c r="HL111" s="266"/>
      <c r="HM111" s="266"/>
      <c r="HN111" s="266"/>
      <c r="HO111" s="266"/>
      <c r="HP111" s="266"/>
      <c r="HQ111" s="266"/>
      <c r="HR111" s="266"/>
      <c r="HS111" s="266"/>
      <c r="HT111" s="266"/>
      <c r="HU111" s="266"/>
      <c r="HV111" s="266"/>
      <c r="HW111" s="266"/>
      <c r="HX111" s="266"/>
      <c r="HY111" s="266"/>
      <c r="HZ111" s="266"/>
      <c r="IA111" s="266"/>
      <c r="IB111" s="266"/>
      <c r="IC111" s="266"/>
      <c r="ID111" s="266"/>
      <c r="IE111" s="266"/>
      <c r="IF111" s="266"/>
      <c r="IG111" s="266"/>
      <c r="IH111" s="266"/>
      <c r="II111" s="266"/>
      <c r="IJ111" s="266"/>
      <c r="IK111" s="266"/>
      <c r="IL111" s="266"/>
      <c r="IM111" s="266"/>
      <c r="IN111" s="266"/>
      <c r="IO111" s="266"/>
      <c r="IP111" s="266"/>
      <c r="IQ111" s="266"/>
      <c r="IR111" s="266"/>
      <c r="IS111" s="266"/>
      <c r="IT111" s="266"/>
      <c r="IU111" s="266"/>
      <c r="IV111" s="266"/>
    </row>
    <row r="112" spans="1:256" s="259" customFormat="1" ht="38.25" customHeight="1">
      <c r="A112" s="348" t="s">
        <v>1460</v>
      </c>
      <c r="B112" s="289" t="s">
        <v>1597</v>
      </c>
      <c r="C112" s="267">
        <f>SUM(D112:O112)</f>
        <v>0</v>
      </c>
      <c r="D112" s="259">
        <v>0</v>
      </c>
      <c r="E112" s="259">
        <v>0</v>
      </c>
      <c r="F112" s="259">
        <v>0</v>
      </c>
      <c r="G112" s="259">
        <v>0</v>
      </c>
      <c r="H112" s="259">
        <v>0</v>
      </c>
      <c r="I112" s="259">
        <v>0</v>
      </c>
      <c r="J112" s="259">
        <v>0</v>
      </c>
      <c r="K112" s="259">
        <v>0</v>
      </c>
      <c r="L112" s="259">
        <v>0</v>
      </c>
      <c r="M112" s="259">
        <v>0</v>
      </c>
      <c r="N112" s="259">
        <v>0</v>
      </c>
      <c r="O112" s="350">
        <v>0</v>
      </c>
      <c r="P112" s="330"/>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c r="DM112" s="266"/>
      <c r="DN112" s="266"/>
      <c r="DO112" s="266"/>
      <c r="DP112" s="266"/>
      <c r="DQ112" s="266"/>
      <c r="DR112" s="266"/>
      <c r="DS112" s="266"/>
      <c r="DT112" s="266"/>
      <c r="DU112" s="266"/>
      <c r="DV112" s="266"/>
      <c r="DW112" s="266"/>
      <c r="DX112" s="266"/>
      <c r="DY112" s="266"/>
      <c r="DZ112" s="266"/>
      <c r="EA112" s="266"/>
      <c r="EB112" s="266"/>
      <c r="EC112" s="266"/>
      <c r="ED112" s="266"/>
      <c r="EE112" s="266"/>
      <c r="EF112" s="266"/>
      <c r="EG112" s="266"/>
      <c r="EH112" s="266"/>
      <c r="EI112" s="266"/>
      <c r="EJ112" s="266"/>
      <c r="EK112" s="266"/>
      <c r="EL112" s="266"/>
      <c r="EM112" s="266"/>
      <c r="EN112" s="266"/>
      <c r="EO112" s="266"/>
      <c r="EP112" s="266"/>
      <c r="EQ112" s="266"/>
      <c r="ER112" s="266"/>
      <c r="ES112" s="266"/>
      <c r="ET112" s="266"/>
      <c r="EU112" s="266"/>
      <c r="EV112" s="266"/>
      <c r="EW112" s="266"/>
      <c r="EX112" s="266"/>
      <c r="EY112" s="266"/>
      <c r="EZ112" s="266"/>
      <c r="FA112" s="266"/>
      <c r="FB112" s="266"/>
      <c r="FC112" s="266"/>
      <c r="FD112" s="266"/>
      <c r="FE112" s="266"/>
      <c r="FF112" s="266"/>
      <c r="FG112" s="266"/>
      <c r="FH112" s="266"/>
      <c r="FI112" s="266"/>
      <c r="FJ112" s="266"/>
      <c r="FK112" s="266"/>
      <c r="FL112" s="266"/>
      <c r="FM112" s="266"/>
      <c r="FN112" s="266"/>
      <c r="FO112" s="266"/>
      <c r="FP112" s="266"/>
      <c r="FQ112" s="266"/>
      <c r="FR112" s="266"/>
      <c r="FS112" s="266"/>
      <c r="FT112" s="266"/>
      <c r="FU112" s="266"/>
      <c r="FV112" s="266"/>
      <c r="FW112" s="266"/>
      <c r="FX112" s="266"/>
      <c r="FY112" s="266"/>
      <c r="FZ112" s="266"/>
      <c r="GA112" s="266"/>
      <c r="GB112" s="266"/>
      <c r="GC112" s="266"/>
      <c r="GD112" s="266"/>
      <c r="GE112" s="266"/>
      <c r="GF112" s="266"/>
      <c r="GG112" s="266"/>
      <c r="GH112" s="266"/>
      <c r="GI112" s="266"/>
      <c r="GJ112" s="266"/>
      <c r="GK112" s="266"/>
      <c r="GL112" s="266"/>
      <c r="GM112" s="266"/>
      <c r="GN112" s="266"/>
      <c r="GO112" s="266"/>
      <c r="GP112" s="266"/>
      <c r="GQ112" s="266"/>
      <c r="GR112" s="266"/>
      <c r="GS112" s="266"/>
      <c r="GT112" s="266"/>
      <c r="GU112" s="266"/>
      <c r="GV112" s="266"/>
      <c r="GW112" s="266"/>
      <c r="GX112" s="266"/>
      <c r="GY112" s="266"/>
      <c r="GZ112" s="266"/>
      <c r="HA112" s="266"/>
      <c r="HB112" s="266"/>
      <c r="HC112" s="266"/>
      <c r="HD112" s="266"/>
      <c r="HE112" s="266"/>
      <c r="HF112" s="266"/>
      <c r="HG112" s="266"/>
      <c r="HH112" s="266"/>
      <c r="HI112" s="266"/>
      <c r="HJ112" s="266"/>
      <c r="HK112" s="266"/>
      <c r="HL112" s="266"/>
      <c r="HM112" s="266"/>
      <c r="HN112" s="266"/>
      <c r="HO112" s="266"/>
      <c r="HP112" s="266"/>
      <c r="HQ112" s="266"/>
      <c r="HR112" s="266"/>
      <c r="HS112" s="266"/>
      <c r="HT112" s="266"/>
      <c r="HU112" s="266"/>
      <c r="HV112" s="266"/>
      <c r="HW112" s="266"/>
      <c r="HX112" s="266"/>
      <c r="HY112" s="266"/>
      <c r="HZ112" s="266"/>
      <c r="IA112" s="266"/>
      <c r="IB112" s="266"/>
      <c r="IC112" s="266"/>
      <c r="ID112" s="266"/>
      <c r="IE112" s="266"/>
      <c r="IF112" s="266"/>
      <c r="IG112" s="266"/>
      <c r="IH112" s="266"/>
      <c r="II112" s="266"/>
      <c r="IJ112" s="266"/>
      <c r="IK112" s="266"/>
      <c r="IL112" s="266"/>
      <c r="IM112" s="266"/>
      <c r="IN112" s="266"/>
      <c r="IO112" s="266"/>
      <c r="IP112" s="266"/>
      <c r="IQ112" s="266"/>
      <c r="IR112" s="266"/>
      <c r="IS112" s="266"/>
      <c r="IT112" s="266"/>
      <c r="IU112" s="266"/>
      <c r="IV112" s="266"/>
    </row>
    <row r="113" spans="1:256" s="259" customFormat="1" ht="35.25" customHeight="1">
      <c r="A113" s="348" t="s">
        <v>1461</v>
      </c>
      <c r="B113" s="289" t="s">
        <v>1596</v>
      </c>
      <c r="C113" s="267">
        <f>SUM(D113:O113)</f>
        <v>0</v>
      </c>
      <c r="D113" s="259">
        <v>0</v>
      </c>
      <c r="E113" s="259">
        <v>0</v>
      </c>
      <c r="F113" s="259">
        <v>0</v>
      </c>
      <c r="G113" s="259">
        <v>0</v>
      </c>
      <c r="H113" s="259">
        <v>0</v>
      </c>
      <c r="I113" s="259">
        <v>0</v>
      </c>
      <c r="J113" s="259">
        <v>0</v>
      </c>
      <c r="K113" s="259">
        <v>0</v>
      </c>
      <c r="L113" s="259">
        <v>0</v>
      </c>
      <c r="M113" s="259">
        <v>0</v>
      </c>
      <c r="N113" s="259">
        <v>0</v>
      </c>
      <c r="O113" s="350">
        <v>0</v>
      </c>
      <c r="P113" s="330"/>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c r="DM113" s="266"/>
      <c r="DN113" s="266"/>
      <c r="DO113" s="266"/>
      <c r="DP113" s="266"/>
      <c r="DQ113" s="266"/>
      <c r="DR113" s="266"/>
      <c r="DS113" s="266"/>
      <c r="DT113" s="266"/>
      <c r="DU113" s="266"/>
      <c r="DV113" s="266"/>
      <c r="DW113" s="266"/>
      <c r="DX113" s="266"/>
      <c r="DY113" s="266"/>
      <c r="DZ113" s="266"/>
      <c r="EA113" s="266"/>
      <c r="EB113" s="266"/>
      <c r="EC113" s="266"/>
      <c r="ED113" s="266"/>
      <c r="EE113" s="266"/>
      <c r="EF113" s="266"/>
      <c r="EG113" s="266"/>
      <c r="EH113" s="266"/>
      <c r="EI113" s="266"/>
      <c r="EJ113" s="266"/>
      <c r="EK113" s="266"/>
      <c r="EL113" s="266"/>
      <c r="EM113" s="266"/>
      <c r="EN113" s="266"/>
      <c r="EO113" s="266"/>
      <c r="EP113" s="266"/>
      <c r="EQ113" s="266"/>
      <c r="ER113" s="266"/>
      <c r="ES113" s="266"/>
      <c r="ET113" s="266"/>
      <c r="EU113" s="266"/>
      <c r="EV113" s="266"/>
      <c r="EW113" s="266"/>
      <c r="EX113" s="266"/>
      <c r="EY113" s="266"/>
      <c r="EZ113" s="266"/>
      <c r="FA113" s="266"/>
      <c r="FB113" s="266"/>
      <c r="FC113" s="266"/>
      <c r="FD113" s="266"/>
      <c r="FE113" s="266"/>
      <c r="FF113" s="266"/>
      <c r="FG113" s="266"/>
      <c r="FH113" s="266"/>
      <c r="FI113" s="266"/>
      <c r="FJ113" s="266"/>
      <c r="FK113" s="266"/>
      <c r="FL113" s="266"/>
      <c r="FM113" s="266"/>
      <c r="FN113" s="266"/>
      <c r="FO113" s="266"/>
      <c r="FP113" s="266"/>
      <c r="FQ113" s="266"/>
      <c r="FR113" s="266"/>
      <c r="FS113" s="266"/>
      <c r="FT113" s="266"/>
      <c r="FU113" s="266"/>
      <c r="FV113" s="266"/>
      <c r="FW113" s="266"/>
      <c r="FX113" s="266"/>
      <c r="FY113" s="266"/>
      <c r="FZ113" s="266"/>
      <c r="GA113" s="266"/>
      <c r="GB113" s="266"/>
      <c r="GC113" s="266"/>
      <c r="GD113" s="266"/>
      <c r="GE113" s="266"/>
      <c r="GF113" s="266"/>
      <c r="GG113" s="266"/>
      <c r="GH113" s="266"/>
      <c r="GI113" s="266"/>
      <c r="GJ113" s="266"/>
      <c r="GK113" s="266"/>
      <c r="GL113" s="266"/>
      <c r="GM113" s="266"/>
      <c r="GN113" s="266"/>
      <c r="GO113" s="266"/>
      <c r="GP113" s="266"/>
      <c r="GQ113" s="266"/>
      <c r="GR113" s="266"/>
      <c r="GS113" s="266"/>
      <c r="GT113" s="266"/>
      <c r="GU113" s="266"/>
      <c r="GV113" s="266"/>
      <c r="GW113" s="266"/>
      <c r="GX113" s="266"/>
      <c r="GY113" s="266"/>
      <c r="GZ113" s="266"/>
      <c r="HA113" s="266"/>
      <c r="HB113" s="266"/>
      <c r="HC113" s="266"/>
      <c r="HD113" s="266"/>
      <c r="HE113" s="266"/>
      <c r="HF113" s="266"/>
      <c r="HG113" s="266"/>
      <c r="HH113" s="266"/>
      <c r="HI113" s="266"/>
      <c r="HJ113" s="266"/>
      <c r="HK113" s="266"/>
      <c r="HL113" s="266"/>
      <c r="HM113" s="266"/>
      <c r="HN113" s="266"/>
      <c r="HO113" s="266"/>
      <c r="HP113" s="266"/>
      <c r="HQ113" s="266"/>
      <c r="HR113" s="266"/>
      <c r="HS113" s="266"/>
      <c r="HT113" s="266"/>
      <c r="HU113" s="266"/>
      <c r="HV113" s="266"/>
      <c r="HW113" s="266"/>
      <c r="HX113" s="266"/>
      <c r="HY113" s="266"/>
      <c r="HZ113" s="266"/>
      <c r="IA113" s="266"/>
      <c r="IB113" s="266"/>
      <c r="IC113" s="266"/>
      <c r="ID113" s="266"/>
      <c r="IE113" s="266"/>
      <c r="IF113" s="266"/>
      <c r="IG113" s="266"/>
      <c r="IH113" s="266"/>
      <c r="II113" s="266"/>
      <c r="IJ113" s="266"/>
      <c r="IK113" s="266"/>
      <c r="IL113" s="266"/>
      <c r="IM113" s="266"/>
      <c r="IN113" s="266"/>
      <c r="IO113" s="266"/>
      <c r="IP113" s="266"/>
      <c r="IQ113" s="266"/>
      <c r="IR113" s="266"/>
      <c r="IS113" s="266"/>
      <c r="IT113" s="266"/>
      <c r="IU113" s="266"/>
      <c r="IV113" s="266"/>
    </row>
    <row r="114" spans="1:256" s="281" customFormat="1" ht="25.5" customHeight="1">
      <c r="A114" s="433" t="s">
        <v>1462</v>
      </c>
      <c r="B114" s="268" t="s">
        <v>229</v>
      </c>
      <c r="C114" s="238">
        <f t="shared" si="24"/>
        <v>0</v>
      </c>
      <c r="D114" s="258">
        <f>SUM(D115:D118)</f>
        <v>0</v>
      </c>
      <c r="E114" s="258">
        <f t="shared" ref="E114:O114" si="34">SUM(E115:E118)</f>
        <v>0</v>
      </c>
      <c r="F114" s="258">
        <f t="shared" si="34"/>
        <v>0</v>
      </c>
      <c r="G114" s="258">
        <f t="shared" si="34"/>
        <v>0</v>
      </c>
      <c r="H114" s="258">
        <f t="shared" si="34"/>
        <v>0</v>
      </c>
      <c r="I114" s="258">
        <f t="shared" si="34"/>
        <v>0</v>
      </c>
      <c r="J114" s="258">
        <f t="shared" si="34"/>
        <v>0</v>
      </c>
      <c r="K114" s="258">
        <f t="shared" si="34"/>
        <v>0</v>
      </c>
      <c r="L114" s="258">
        <f t="shared" si="34"/>
        <v>0</v>
      </c>
      <c r="M114" s="258">
        <f t="shared" si="34"/>
        <v>0</v>
      </c>
      <c r="N114" s="258">
        <f t="shared" si="34"/>
        <v>0</v>
      </c>
      <c r="O114" s="354">
        <f t="shared" si="34"/>
        <v>0</v>
      </c>
      <c r="P114" s="33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73"/>
      <c r="CD114" s="273"/>
      <c r="CE114" s="273"/>
      <c r="CF114" s="273"/>
      <c r="CG114" s="273"/>
      <c r="CH114" s="273"/>
      <c r="CI114" s="273"/>
      <c r="CJ114" s="273"/>
      <c r="CK114" s="273"/>
      <c r="CL114" s="273"/>
      <c r="CM114" s="273"/>
      <c r="CN114" s="273"/>
      <c r="CO114" s="273"/>
      <c r="CP114" s="273"/>
      <c r="CQ114" s="273"/>
      <c r="CR114" s="273"/>
      <c r="CS114" s="273"/>
      <c r="CT114" s="273"/>
      <c r="CU114" s="273"/>
      <c r="CV114" s="273"/>
      <c r="CW114" s="273"/>
      <c r="CX114" s="273"/>
      <c r="CY114" s="273"/>
      <c r="CZ114" s="273"/>
      <c r="DA114" s="273"/>
      <c r="DB114" s="273"/>
      <c r="DC114" s="273"/>
      <c r="DD114" s="273"/>
      <c r="DE114" s="273"/>
      <c r="DF114" s="273"/>
      <c r="DG114" s="273"/>
      <c r="DH114" s="273"/>
      <c r="DI114" s="273"/>
      <c r="DJ114" s="273"/>
      <c r="DK114" s="273"/>
      <c r="DL114" s="273"/>
      <c r="DM114" s="273"/>
      <c r="DN114" s="273"/>
      <c r="DO114" s="273"/>
      <c r="DP114" s="273"/>
      <c r="DQ114" s="273"/>
      <c r="DR114" s="273"/>
      <c r="DS114" s="273"/>
      <c r="DT114" s="273"/>
      <c r="DU114" s="273"/>
      <c r="DV114" s="273"/>
      <c r="DW114" s="273"/>
      <c r="DX114" s="273"/>
      <c r="DY114" s="273"/>
      <c r="DZ114" s="273"/>
      <c r="EA114" s="273"/>
      <c r="EB114" s="273"/>
      <c r="EC114" s="273"/>
      <c r="ED114" s="273"/>
      <c r="EE114" s="273"/>
      <c r="EF114" s="273"/>
      <c r="EG114" s="273"/>
      <c r="EH114" s="273"/>
      <c r="EI114" s="273"/>
      <c r="EJ114" s="273"/>
      <c r="EK114" s="273"/>
      <c r="EL114" s="273"/>
      <c r="EM114" s="273"/>
      <c r="EN114" s="273"/>
      <c r="EO114" s="273"/>
      <c r="EP114" s="273"/>
      <c r="EQ114" s="273"/>
      <c r="ER114" s="273"/>
      <c r="ES114" s="273"/>
      <c r="ET114" s="273"/>
      <c r="EU114" s="273"/>
      <c r="EV114" s="273"/>
      <c r="EW114" s="273"/>
      <c r="EX114" s="273"/>
      <c r="EY114" s="273"/>
      <c r="EZ114" s="273"/>
      <c r="FA114" s="273"/>
      <c r="FB114" s="273"/>
      <c r="FC114" s="273"/>
      <c r="FD114" s="273"/>
      <c r="FE114" s="273"/>
      <c r="FF114" s="273"/>
      <c r="FG114" s="273"/>
      <c r="FH114" s="273"/>
      <c r="FI114" s="273"/>
      <c r="FJ114" s="273"/>
      <c r="FK114" s="273"/>
      <c r="FL114" s="273"/>
      <c r="FM114" s="273"/>
      <c r="FN114" s="273"/>
      <c r="FO114" s="273"/>
      <c r="FP114" s="273"/>
      <c r="FQ114" s="273"/>
      <c r="FR114" s="273"/>
      <c r="FS114" s="273"/>
      <c r="FT114" s="273"/>
      <c r="FU114" s="273"/>
      <c r="FV114" s="273"/>
      <c r="FW114" s="273"/>
      <c r="FX114" s="273"/>
      <c r="FY114" s="273"/>
      <c r="FZ114" s="273"/>
      <c r="GA114" s="273"/>
      <c r="GB114" s="273"/>
      <c r="GC114" s="273"/>
      <c r="GD114" s="273"/>
      <c r="GE114" s="273"/>
      <c r="GF114" s="273"/>
      <c r="GG114" s="273"/>
      <c r="GH114" s="273"/>
      <c r="GI114" s="273"/>
      <c r="GJ114" s="273"/>
      <c r="GK114" s="273"/>
      <c r="GL114" s="273"/>
      <c r="GM114" s="273"/>
      <c r="GN114" s="273"/>
      <c r="GO114" s="273"/>
      <c r="GP114" s="273"/>
      <c r="GQ114" s="273"/>
      <c r="GR114" s="273"/>
      <c r="GS114" s="273"/>
      <c r="GT114" s="273"/>
      <c r="GU114" s="273"/>
      <c r="GV114" s="273"/>
      <c r="GW114" s="273"/>
      <c r="GX114" s="273"/>
      <c r="GY114" s="273"/>
      <c r="GZ114" s="273"/>
      <c r="HA114" s="273"/>
      <c r="HB114" s="273"/>
      <c r="HC114" s="273"/>
      <c r="HD114" s="273"/>
      <c r="HE114" s="273"/>
      <c r="HF114" s="273"/>
      <c r="HG114" s="273"/>
      <c r="HH114" s="273"/>
      <c r="HI114" s="273"/>
      <c r="HJ114" s="273"/>
      <c r="HK114" s="273"/>
      <c r="HL114" s="273"/>
      <c r="HM114" s="273"/>
      <c r="HN114" s="273"/>
      <c r="HO114" s="273"/>
      <c r="HP114" s="273"/>
      <c r="HQ114" s="273"/>
      <c r="HR114" s="273"/>
      <c r="HS114" s="273"/>
      <c r="HT114" s="273"/>
      <c r="HU114" s="273"/>
      <c r="HV114" s="273"/>
      <c r="HW114" s="273"/>
      <c r="HX114" s="273"/>
      <c r="HY114" s="273"/>
      <c r="HZ114" s="273"/>
      <c r="IA114" s="273"/>
      <c r="IB114" s="273"/>
      <c r="IC114" s="273"/>
      <c r="ID114" s="273"/>
      <c r="IE114" s="273"/>
      <c r="IF114" s="273"/>
      <c r="IG114" s="273"/>
      <c r="IH114" s="273"/>
      <c r="II114" s="273"/>
      <c r="IJ114" s="273"/>
      <c r="IK114" s="273"/>
      <c r="IL114" s="273"/>
      <c r="IM114" s="273"/>
      <c r="IN114" s="273"/>
      <c r="IO114" s="273"/>
      <c r="IP114" s="273"/>
      <c r="IQ114" s="273"/>
      <c r="IR114" s="273"/>
      <c r="IS114" s="273"/>
      <c r="IT114" s="273"/>
      <c r="IU114" s="273"/>
      <c r="IV114" s="273"/>
    </row>
    <row r="115" spans="1:256" s="259" customFormat="1" ht="25.5" customHeight="1">
      <c r="A115" s="348" t="s">
        <v>1463</v>
      </c>
      <c r="B115" s="240" t="s">
        <v>230</v>
      </c>
      <c r="C115" s="267">
        <f t="shared" si="24"/>
        <v>0</v>
      </c>
      <c r="D115" s="259">
        <v>0</v>
      </c>
      <c r="E115" s="259">
        <v>0</v>
      </c>
      <c r="F115" s="259">
        <v>0</v>
      </c>
      <c r="G115" s="259">
        <v>0</v>
      </c>
      <c r="H115" s="259">
        <v>0</v>
      </c>
      <c r="I115" s="259">
        <v>0</v>
      </c>
      <c r="J115" s="259">
        <v>0</v>
      </c>
      <c r="K115" s="259">
        <v>0</v>
      </c>
      <c r="L115" s="259">
        <v>0</v>
      </c>
      <c r="M115" s="259">
        <v>0</v>
      </c>
      <c r="N115" s="259">
        <v>0</v>
      </c>
      <c r="O115" s="350">
        <v>0</v>
      </c>
      <c r="P115" s="330"/>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c r="DM115" s="266"/>
      <c r="DN115" s="266"/>
      <c r="DO115" s="266"/>
      <c r="DP115" s="266"/>
      <c r="DQ115" s="266"/>
      <c r="DR115" s="266"/>
      <c r="DS115" s="266"/>
      <c r="DT115" s="266"/>
      <c r="DU115" s="266"/>
      <c r="DV115" s="266"/>
      <c r="DW115" s="266"/>
      <c r="DX115" s="266"/>
      <c r="DY115" s="266"/>
      <c r="DZ115" s="266"/>
      <c r="EA115" s="266"/>
      <c r="EB115" s="266"/>
      <c r="EC115" s="266"/>
      <c r="ED115" s="266"/>
      <c r="EE115" s="266"/>
      <c r="EF115" s="266"/>
      <c r="EG115" s="266"/>
      <c r="EH115" s="266"/>
      <c r="EI115" s="266"/>
      <c r="EJ115" s="266"/>
      <c r="EK115" s="266"/>
      <c r="EL115" s="266"/>
      <c r="EM115" s="266"/>
      <c r="EN115" s="266"/>
      <c r="EO115" s="266"/>
      <c r="EP115" s="266"/>
      <c r="EQ115" s="266"/>
      <c r="ER115" s="266"/>
      <c r="ES115" s="266"/>
      <c r="ET115" s="266"/>
      <c r="EU115" s="266"/>
      <c r="EV115" s="266"/>
      <c r="EW115" s="266"/>
      <c r="EX115" s="266"/>
      <c r="EY115" s="266"/>
      <c r="EZ115" s="266"/>
      <c r="FA115" s="266"/>
      <c r="FB115" s="266"/>
      <c r="FC115" s="266"/>
      <c r="FD115" s="266"/>
      <c r="FE115" s="266"/>
      <c r="FF115" s="266"/>
      <c r="FG115" s="266"/>
      <c r="FH115" s="266"/>
      <c r="FI115" s="266"/>
      <c r="FJ115" s="266"/>
      <c r="FK115" s="266"/>
      <c r="FL115" s="266"/>
      <c r="FM115" s="266"/>
      <c r="FN115" s="266"/>
      <c r="FO115" s="266"/>
      <c r="FP115" s="266"/>
      <c r="FQ115" s="266"/>
      <c r="FR115" s="266"/>
      <c r="FS115" s="266"/>
      <c r="FT115" s="266"/>
      <c r="FU115" s="266"/>
      <c r="FV115" s="266"/>
      <c r="FW115" s="266"/>
      <c r="FX115" s="266"/>
      <c r="FY115" s="266"/>
      <c r="FZ115" s="266"/>
      <c r="GA115" s="266"/>
      <c r="GB115" s="266"/>
      <c r="GC115" s="266"/>
      <c r="GD115" s="266"/>
      <c r="GE115" s="266"/>
      <c r="GF115" s="266"/>
      <c r="GG115" s="266"/>
      <c r="GH115" s="266"/>
      <c r="GI115" s="266"/>
      <c r="GJ115" s="266"/>
      <c r="GK115" s="266"/>
      <c r="GL115" s="266"/>
      <c r="GM115" s="266"/>
      <c r="GN115" s="266"/>
      <c r="GO115" s="266"/>
      <c r="GP115" s="266"/>
      <c r="GQ115" s="266"/>
      <c r="GR115" s="266"/>
      <c r="GS115" s="266"/>
      <c r="GT115" s="266"/>
      <c r="GU115" s="266"/>
      <c r="GV115" s="266"/>
      <c r="GW115" s="266"/>
      <c r="GX115" s="266"/>
      <c r="GY115" s="266"/>
      <c r="GZ115" s="266"/>
      <c r="HA115" s="266"/>
      <c r="HB115" s="266"/>
      <c r="HC115" s="266"/>
      <c r="HD115" s="266"/>
      <c r="HE115" s="266"/>
      <c r="HF115" s="266"/>
      <c r="HG115" s="266"/>
      <c r="HH115" s="266"/>
      <c r="HI115" s="266"/>
      <c r="HJ115" s="266"/>
      <c r="HK115" s="266"/>
      <c r="HL115" s="266"/>
      <c r="HM115" s="266"/>
      <c r="HN115" s="266"/>
      <c r="HO115" s="266"/>
      <c r="HP115" s="266"/>
      <c r="HQ115" s="266"/>
      <c r="HR115" s="266"/>
      <c r="HS115" s="266"/>
      <c r="HT115" s="266"/>
      <c r="HU115" s="266"/>
      <c r="HV115" s="266"/>
      <c r="HW115" s="266"/>
      <c r="HX115" s="266"/>
      <c r="HY115" s="266"/>
      <c r="HZ115" s="266"/>
      <c r="IA115" s="266"/>
      <c r="IB115" s="266"/>
      <c r="IC115" s="266"/>
      <c r="ID115" s="266"/>
      <c r="IE115" s="266"/>
      <c r="IF115" s="266"/>
      <c r="IG115" s="266"/>
      <c r="IH115" s="266"/>
      <c r="II115" s="266"/>
      <c r="IJ115" s="266"/>
      <c r="IK115" s="266"/>
      <c r="IL115" s="266"/>
      <c r="IM115" s="266"/>
      <c r="IN115" s="266"/>
      <c r="IO115" s="266"/>
      <c r="IP115" s="266"/>
      <c r="IQ115" s="266"/>
      <c r="IR115" s="266"/>
      <c r="IS115" s="266"/>
      <c r="IT115" s="266"/>
      <c r="IU115" s="266"/>
      <c r="IV115" s="266"/>
    </row>
    <row r="116" spans="1:256" s="259" customFormat="1" ht="25.5" customHeight="1">
      <c r="A116" s="348" t="s">
        <v>1464</v>
      </c>
      <c r="B116" s="240" t="s">
        <v>231</v>
      </c>
      <c r="C116" s="267">
        <f t="shared" si="24"/>
        <v>0</v>
      </c>
      <c r="D116" s="259">
        <v>0</v>
      </c>
      <c r="E116" s="259">
        <v>0</v>
      </c>
      <c r="F116" s="259">
        <v>0</v>
      </c>
      <c r="G116" s="259">
        <v>0</v>
      </c>
      <c r="H116" s="259">
        <v>0</v>
      </c>
      <c r="I116" s="259">
        <v>0</v>
      </c>
      <c r="J116" s="259">
        <v>0</v>
      </c>
      <c r="K116" s="259">
        <v>0</v>
      </c>
      <c r="L116" s="259">
        <v>0</v>
      </c>
      <c r="M116" s="259">
        <v>0</v>
      </c>
      <c r="N116" s="259">
        <v>0</v>
      </c>
      <c r="O116" s="350">
        <v>0</v>
      </c>
      <c r="P116" s="330"/>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c r="DM116" s="266"/>
      <c r="DN116" s="266"/>
      <c r="DO116" s="266"/>
      <c r="DP116" s="266"/>
      <c r="DQ116" s="266"/>
      <c r="DR116" s="266"/>
      <c r="DS116" s="266"/>
      <c r="DT116" s="266"/>
      <c r="DU116" s="266"/>
      <c r="DV116" s="266"/>
      <c r="DW116" s="266"/>
      <c r="DX116" s="266"/>
      <c r="DY116" s="266"/>
      <c r="DZ116" s="266"/>
      <c r="EA116" s="266"/>
      <c r="EB116" s="266"/>
      <c r="EC116" s="266"/>
      <c r="ED116" s="266"/>
      <c r="EE116" s="266"/>
      <c r="EF116" s="266"/>
      <c r="EG116" s="266"/>
      <c r="EH116" s="266"/>
      <c r="EI116" s="266"/>
      <c r="EJ116" s="266"/>
      <c r="EK116" s="266"/>
      <c r="EL116" s="266"/>
      <c r="EM116" s="266"/>
      <c r="EN116" s="266"/>
      <c r="EO116" s="266"/>
      <c r="EP116" s="266"/>
      <c r="EQ116" s="266"/>
      <c r="ER116" s="266"/>
      <c r="ES116" s="266"/>
      <c r="ET116" s="266"/>
      <c r="EU116" s="266"/>
      <c r="EV116" s="266"/>
      <c r="EW116" s="266"/>
      <c r="EX116" s="266"/>
      <c r="EY116" s="266"/>
      <c r="EZ116" s="266"/>
      <c r="FA116" s="266"/>
      <c r="FB116" s="266"/>
      <c r="FC116" s="266"/>
      <c r="FD116" s="266"/>
      <c r="FE116" s="266"/>
      <c r="FF116" s="266"/>
      <c r="FG116" s="266"/>
      <c r="FH116" s="266"/>
      <c r="FI116" s="266"/>
      <c r="FJ116" s="266"/>
      <c r="FK116" s="266"/>
      <c r="FL116" s="266"/>
      <c r="FM116" s="266"/>
      <c r="FN116" s="266"/>
      <c r="FO116" s="266"/>
      <c r="FP116" s="266"/>
      <c r="FQ116" s="266"/>
      <c r="FR116" s="266"/>
      <c r="FS116" s="266"/>
      <c r="FT116" s="266"/>
      <c r="FU116" s="266"/>
      <c r="FV116" s="266"/>
      <c r="FW116" s="266"/>
      <c r="FX116" s="266"/>
      <c r="FY116" s="266"/>
      <c r="FZ116" s="266"/>
      <c r="GA116" s="266"/>
      <c r="GB116" s="266"/>
      <c r="GC116" s="266"/>
      <c r="GD116" s="266"/>
      <c r="GE116" s="266"/>
      <c r="GF116" s="266"/>
      <c r="GG116" s="266"/>
      <c r="GH116" s="266"/>
      <c r="GI116" s="266"/>
      <c r="GJ116" s="266"/>
      <c r="GK116" s="266"/>
      <c r="GL116" s="266"/>
      <c r="GM116" s="266"/>
      <c r="GN116" s="266"/>
      <c r="GO116" s="266"/>
      <c r="GP116" s="266"/>
      <c r="GQ116" s="266"/>
      <c r="GR116" s="266"/>
      <c r="GS116" s="266"/>
      <c r="GT116" s="266"/>
      <c r="GU116" s="266"/>
      <c r="GV116" s="266"/>
      <c r="GW116" s="266"/>
      <c r="GX116" s="266"/>
      <c r="GY116" s="266"/>
      <c r="GZ116" s="266"/>
      <c r="HA116" s="266"/>
      <c r="HB116" s="266"/>
      <c r="HC116" s="266"/>
      <c r="HD116" s="266"/>
      <c r="HE116" s="266"/>
      <c r="HF116" s="266"/>
      <c r="HG116" s="266"/>
      <c r="HH116" s="266"/>
      <c r="HI116" s="266"/>
      <c r="HJ116" s="266"/>
      <c r="HK116" s="266"/>
      <c r="HL116" s="266"/>
      <c r="HM116" s="266"/>
      <c r="HN116" s="266"/>
      <c r="HO116" s="266"/>
      <c r="HP116" s="266"/>
      <c r="HQ116" s="266"/>
      <c r="HR116" s="266"/>
      <c r="HS116" s="266"/>
      <c r="HT116" s="266"/>
      <c r="HU116" s="266"/>
      <c r="HV116" s="266"/>
      <c r="HW116" s="266"/>
      <c r="HX116" s="266"/>
      <c r="HY116" s="266"/>
      <c r="HZ116" s="266"/>
      <c r="IA116" s="266"/>
      <c r="IB116" s="266"/>
      <c r="IC116" s="266"/>
      <c r="ID116" s="266"/>
      <c r="IE116" s="266"/>
      <c r="IF116" s="266"/>
      <c r="IG116" s="266"/>
      <c r="IH116" s="266"/>
      <c r="II116" s="266"/>
      <c r="IJ116" s="266"/>
      <c r="IK116" s="266"/>
      <c r="IL116" s="266"/>
      <c r="IM116" s="266"/>
      <c r="IN116" s="266"/>
      <c r="IO116" s="266"/>
      <c r="IP116" s="266"/>
      <c r="IQ116" s="266"/>
      <c r="IR116" s="266"/>
      <c r="IS116" s="266"/>
      <c r="IT116" s="266"/>
      <c r="IU116" s="266"/>
      <c r="IV116" s="266"/>
    </row>
    <row r="117" spans="1:256" s="259" customFormat="1" ht="25.5" customHeight="1">
      <c r="A117" s="348" t="s">
        <v>1465</v>
      </c>
      <c r="B117" s="240" t="s">
        <v>232</v>
      </c>
      <c r="C117" s="267">
        <f t="shared" si="24"/>
        <v>0</v>
      </c>
      <c r="D117" s="259">
        <v>0</v>
      </c>
      <c r="E117" s="259">
        <v>0</v>
      </c>
      <c r="F117" s="259">
        <v>0</v>
      </c>
      <c r="G117" s="259">
        <v>0</v>
      </c>
      <c r="H117" s="259">
        <v>0</v>
      </c>
      <c r="I117" s="259">
        <v>0</v>
      </c>
      <c r="J117" s="259">
        <v>0</v>
      </c>
      <c r="K117" s="259">
        <v>0</v>
      </c>
      <c r="L117" s="259">
        <v>0</v>
      </c>
      <c r="M117" s="259">
        <v>0</v>
      </c>
      <c r="N117" s="259">
        <v>0</v>
      </c>
      <c r="O117" s="350">
        <v>0</v>
      </c>
      <c r="P117" s="330"/>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c r="DM117" s="266"/>
      <c r="DN117" s="266"/>
      <c r="DO117" s="266"/>
      <c r="DP117" s="266"/>
      <c r="DQ117" s="266"/>
      <c r="DR117" s="266"/>
      <c r="DS117" s="266"/>
      <c r="DT117" s="266"/>
      <c r="DU117" s="266"/>
      <c r="DV117" s="266"/>
      <c r="DW117" s="266"/>
      <c r="DX117" s="266"/>
      <c r="DY117" s="266"/>
      <c r="DZ117" s="266"/>
      <c r="EA117" s="266"/>
      <c r="EB117" s="266"/>
      <c r="EC117" s="266"/>
      <c r="ED117" s="266"/>
      <c r="EE117" s="266"/>
      <c r="EF117" s="266"/>
      <c r="EG117" s="266"/>
      <c r="EH117" s="266"/>
      <c r="EI117" s="266"/>
      <c r="EJ117" s="266"/>
      <c r="EK117" s="266"/>
      <c r="EL117" s="266"/>
      <c r="EM117" s="266"/>
      <c r="EN117" s="266"/>
      <c r="EO117" s="266"/>
      <c r="EP117" s="266"/>
      <c r="EQ117" s="266"/>
      <c r="ER117" s="266"/>
      <c r="ES117" s="266"/>
      <c r="ET117" s="266"/>
      <c r="EU117" s="266"/>
      <c r="EV117" s="266"/>
      <c r="EW117" s="266"/>
      <c r="EX117" s="266"/>
      <c r="EY117" s="266"/>
      <c r="EZ117" s="266"/>
      <c r="FA117" s="266"/>
      <c r="FB117" s="266"/>
      <c r="FC117" s="266"/>
      <c r="FD117" s="266"/>
      <c r="FE117" s="266"/>
      <c r="FF117" s="266"/>
      <c r="FG117" s="266"/>
      <c r="FH117" s="266"/>
      <c r="FI117" s="266"/>
      <c r="FJ117" s="266"/>
      <c r="FK117" s="266"/>
      <c r="FL117" s="266"/>
      <c r="FM117" s="266"/>
      <c r="FN117" s="266"/>
      <c r="FO117" s="266"/>
      <c r="FP117" s="266"/>
      <c r="FQ117" s="266"/>
      <c r="FR117" s="266"/>
      <c r="FS117" s="266"/>
      <c r="FT117" s="266"/>
      <c r="FU117" s="266"/>
      <c r="FV117" s="266"/>
      <c r="FW117" s="266"/>
      <c r="FX117" s="266"/>
      <c r="FY117" s="266"/>
      <c r="FZ117" s="266"/>
      <c r="GA117" s="266"/>
      <c r="GB117" s="266"/>
      <c r="GC117" s="266"/>
      <c r="GD117" s="266"/>
      <c r="GE117" s="266"/>
      <c r="GF117" s="266"/>
      <c r="GG117" s="266"/>
      <c r="GH117" s="266"/>
      <c r="GI117" s="266"/>
      <c r="GJ117" s="266"/>
      <c r="GK117" s="266"/>
      <c r="GL117" s="266"/>
      <c r="GM117" s="266"/>
      <c r="GN117" s="266"/>
      <c r="GO117" s="266"/>
      <c r="GP117" s="266"/>
      <c r="GQ117" s="266"/>
      <c r="GR117" s="266"/>
      <c r="GS117" s="266"/>
      <c r="GT117" s="266"/>
      <c r="GU117" s="266"/>
      <c r="GV117" s="266"/>
      <c r="GW117" s="266"/>
      <c r="GX117" s="266"/>
      <c r="GY117" s="266"/>
      <c r="GZ117" s="266"/>
      <c r="HA117" s="266"/>
      <c r="HB117" s="266"/>
      <c r="HC117" s="266"/>
      <c r="HD117" s="266"/>
      <c r="HE117" s="266"/>
      <c r="HF117" s="266"/>
      <c r="HG117" s="266"/>
      <c r="HH117" s="266"/>
      <c r="HI117" s="266"/>
      <c r="HJ117" s="266"/>
      <c r="HK117" s="266"/>
      <c r="HL117" s="266"/>
      <c r="HM117" s="266"/>
      <c r="HN117" s="266"/>
      <c r="HO117" s="266"/>
      <c r="HP117" s="266"/>
      <c r="HQ117" s="266"/>
      <c r="HR117" s="266"/>
      <c r="HS117" s="266"/>
      <c r="HT117" s="266"/>
      <c r="HU117" s="266"/>
      <c r="HV117" s="266"/>
      <c r="HW117" s="266"/>
      <c r="HX117" s="266"/>
      <c r="HY117" s="266"/>
      <c r="HZ117" s="266"/>
      <c r="IA117" s="266"/>
      <c r="IB117" s="266"/>
      <c r="IC117" s="266"/>
      <c r="ID117" s="266"/>
      <c r="IE117" s="266"/>
      <c r="IF117" s="266"/>
      <c r="IG117" s="266"/>
      <c r="IH117" s="266"/>
      <c r="II117" s="266"/>
      <c r="IJ117" s="266"/>
      <c r="IK117" s="266"/>
      <c r="IL117" s="266"/>
      <c r="IM117" s="266"/>
      <c r="IN117" s="266"/>
      <c r="IO117" s="266"/>
      <c r="IP117" s="266"/>
      <c r="IQ117" s="266"/>
      <c r="IR117" s="266"/>
      <c r="IS117" s="266"/>
      <c r="IT117" s="266"/>
      <c r="IU117" s="266"/>
      <c r="IV117" s="266"/>
    </row>
    <row r="118" spans="1:256" s="259" customFormat="1" ht="25.5" customHeight="1">
      <c r="A118" s="348" t="s">
        <v>1466</v>
      </c>
      <c r="B118" s="240" t="s">
        <v>233</v>
      </c>
      <c r="C118" s="267">
        <f t="shared" si="24"/>
        <v>0</v>
      </c>
      <c r="D118" s="259">
        <v>0</v>
      </c>
      <c r="E118" s="259">
        <v>0</v>
      </c>
      <c r="F118" s="259">
        <v>0</v>
      </c>
      <c r="G118" s="259">
        <v>0</v>
      </c>
      <c r="H118" s="259">
        <v>0</v>
      </c>
      <c r="I118" s="259">
        <v>0</v>
      </c>
      <c r="J118" s="259">
        <v>0</v>
      </c>
      <c r="K118" s="259">
        <v>0</v>
      </c>
      <c r="L118" s="259">
        <v>0</v>
      </c>
      <c r="M118" s="259">
        <v>0</v>
      </c>
      <c r="N118" s="259">
        <v>0</v>
      </c>
      <c r="O118" s="350">
        <v>0</v>
      </c>
      <c r="P118" s="330"/>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c r="DM118" s="266"/>
      <c r="DN118" s="266"/>
      <c r="DO118" s="266"/>
      <c r="DP118" s="266"/>
      <c r="DQ118" s="266"/>
      <c r="DR118" s="266"/>
      <c r="DS118" s="266"/>
      <c r="DT118" s="266"/>
      <c r="DU118" s="266"/>
      <c r="DV118" s="266"/>
      <c r="DW118" s="266"/>
      <c r="DX118" s="266"/>
      <c r="DY118" s="266"/>
      <c r="DZ118" s="266"/>
      <c r="EA118" s="266"/>
      <c r="EB118" s="266"/>
      <c r="EC118" s="266"/>
      <c r="ED118" s="266"/>
      <c r="EE118" s="266"/>
      <c r="EF118" s="266"/>
      <c r="EG118" s="266"/>
      <c r="EH118" s="266"/>
      <c r="EI118" s="266"/>
      <c r="EJ118" s="266"/>
      <c r="EK118" s="266"/>
      <c r="EL118" s="266"/>
      <c r="EM118" s="266"/>
      <c r="EN118" s="266"/>
      <c r="EO118" s="266"/>
      <c r="EP118" s="266"/>
      <c r="EQ118" s="266"/>
      <c r="ER118" s="266"/>
      <c r="ES118" s="266"/>
      <c r="ET118" s="266"/>
      <c r="EU118" s="266"/>
      <c r="EV118" s="266"/>
      <c r="EW118" s="266"/>
      <c r="EX118" s="266"/>
      <c r="EY118" s="266"/>
      <c r="EZ118" s="266"/>
      <c r="FA118" s="266"/>
      <c r="FB118" s="266"/>
      <c r="FC118" s="266"/>
      <c r="FD118" s="266"/>
      <c r="FE118" s="266"/>
      <c r="FF118" s="266"/>
      <c r="FG118" s="266"/>
      <c r="FH118" s="266"/>
      <c r="FI118" s="266"/>
      <c r="FJ118" s="266"/>
      <c r="FK118" s="266"/>
      <c r="FL118" s="266"/>
      <c r="FM118" s="266"/>
      <c r="FN118" s="266"/>
      <c r="FO118" s="266"/>
      <c r="FP118" s="266"/>
      <c r="FQ118" s="266"/>
      <c r="FR118" s="266"/>
      <c r="FS118" s="266"/>
      <c r="FT118" s="266"/>
      <c r="FU118" s="266"/>
      <c r="FV118" s="266"/>
      <c r="FW118" s="266"/>
      <c r="FX118" s="266"/>
      <c r="FY118" s="266"/>
      <c r="FZ118" s="266"/>
      <c r="GA118" s="266"/>
      <c r="GB118" s="266"/>
      <c r="GC118" s="266"/>
      <c r="GD118" s="266"/>
      <c r="GE118" s="266"/>
      <c r="GF118" s="266"/>
      <c r="GG118" s="266"/>
      <c r="GH118" s="266"/>
      <c r="GI118" s="266"/>
      <c r="GJ118" s="266"/>
      <c r="GK118" s="266"/>
      <c r="GL118" s="266"/>
      <c r="GM118" s="266"/>
      <c r="GN118" s="266"/>
      <c r="GO118" s="266"/>
      <c r="GP118" s="266"/>
      <c r="GQ118" s="266"/>
      <c r="GR118" s="266"/>
      <c r="GS118" s="266"/>
      <c r="GT118" s="266"/>
      <c r="GU118" s="266"/>
      <c r="GV118" s="266"/>
      <c r="GW118" s="266"/>
      <c r="GX118" s="266"/>
      <c r="GY118" s="266"/>
      <c r="GZ118" s="266"/>
      <c r="HA118" s="266"/>
      <c r="HB118" s="266"/>
      <c r="HC118" s="266"/>
      <c r="HD118" s="266"/>
      <c r="HE118" s="266"/>
      <c r="HF118" s="266"/>
      <c r="HG118" s="266"/>
      <c r="HH118" s="266"/>
      <c r="HI118" s="266"/>
      <c r="HJ118" s="266"/>
      <c r="HK118" s="266"/>
      <c r="HL118" s="266"/>
      <c r="HM118" s="266"/>
      <c r="HN118" s="266"/>
      <c r="HO118" s="266"/>
      <c r="HP118" s="266"/>
      <c r="HQ118" s="266"/>
      <c r="HR118" s="266"/>
      <c r="HS118" s="266"/>
      <c r="HT118" s="266"/>
      <c r="HU118" s="266"/>
      <c r="HV118" s="266"/>
      <c r="HW118" s="266"/>
      <c r="HX118" s="266"/>
      <c r="HY118" s="266"/>
      <c r="HZ118" s="266"/>
      <c r="IA118" s="266"/>
      <c r="IB118" s="266"/>
      <c r="IC118" s="266"/>
      <c r="ID118" s="266"/>
      <c r="IE118" s="266"/>
      <c r="IF118" s="266"/>
      <c r="IG118" s="266"/>
      <c r="IH118" s="266"/>
      <c r="II118" s="266"/>
      <c r="IJ118" s="266"/>
      <c r="IK118" s="266"/>
      <c r="IL118" s="266"/>
      <c r="IM118" s="266"/>
      <c r="IN118" s="266"/>
      <c r="IO118" s="266"/>
      <c r="IP118" s="266"/>
      <c r="IQ118" s="266"/>
      <c r="IR118" s="266"/>
      <c r="IS118" s="266"/>
      <c r="IT118" s="266"/>
      <c r="IU118" s="266"/>
      <c r="IV118" s="266"/>
    </row>
    <row r="119" spans="1:256" s="281" customFormat="1" ht="33.75" customHeight="1">
      <c r="A119" s="433" t="s">
        <v>1467</v>
      </c>
      <c r="B119" s="268" t="s">
        <v>234</v>
      </c>
      <c r="C119" s="238">
        <f t="shared" si="24"/>
        <v>0</v>
      </c>
      <c r="D119" s="258">
        <f>SUM(D120:D125)</f>
        <v>0</v>
      </c>
      <c r="E119" s="258">
        <f t="shared" ref="E119:O119" si="35">SUM(E120:E125)</f>
        <v>0</v>
      </c>
      <c r="F119" s="258">
        <f t="shared" si="35"/>
        <v>0</v>
      </c>
      <c r="G119" s="258">
        <f t="shared" si="35"/>
        <v>0</v>
      </c>
      <c r="H119" s="258">
        <f t="shared" si="35"/>
        <v>0</v>
      </c>
      <c r="I119" s="258">
        <f t="shared" si="35"/>
        <v>0</v>
      </c>
      <c r="J119" s="258">
        <f t="shared" si="35"/>
        <v>0</v>
      </c>
      <c r="K119" s="258">
        <f t="shared" si="35"/>
        <v>0</v>
      </c>
      <c r="L119" s="258">
        <f t="shared" si="35"/>
        <v>0</v>
      </c>
      <c r="M119" s="258">
        <f t="shared" si="35"/>
        <v>0</v>
      </c>
      <c r="N119" s="258">
        <f t="shared" si="35"/>
        <v>0</v>
      </c>
      <c r="O119" s="354">
        <f t="shared" si="35"/>
        <v>0</v>
      </c>
      <c r="P119" s="33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c r="CQ119" s="273"/>
      <c r="CR119" s="273"/>
      <c r="CS119" s="273"/>
      <c r="CT119" s="273"/>
      <c r="CU119" s="273"/>
      <c r="CV119" s="273"/>
      <c r="CW119" s="273"/>
      <c r="CX119" s="273"/>
      <c r="CY119" s="273"/>
      <c r="CZ119" s="273"/>
      <c r="DA119" s="273"/>
      <c r="DB119" s="273"/>
      <c r="DC119" s="273"/>
      <c r="DD119" s="273"/>
      <c r="DE119" s="273"/>
      <c r="DF119" s="273"/>
      <c r="DG119" s="273"/>
      <c r="DH119" s="273"/>
      <c r="DI119" s="273"/>
      <c r="DJ119" s="273"/>
      <c r="DK119" s="273"/>
      <c r="DL119" s="273"/>
      <c r="DM119" s="273"/>
      <c r="DN119" s="273"/>
      <c r="DO119" s="273"/>
      <c r="DP119" s="273"/>
      <c r="DQ119" s="273"/>
      <c r="DR119" s="273"/>
      <c r="DS119" s="273"/>
      <c r="DT119" s="273"/>
      <c r="DU119" s="273"/>
      <c r="DV119" s="273"/>
      <c r="DW119" s="273"/>
      <c r="DX119" s="273"/>
      <c r="DY119" s="273"/>
      <c r="DZ119" s="273"/>
      <c r="EA119" s="273"/>
      <c r="EB119" s="273"/>
      <c r="EC119" s="273"/>
      <c r="ED119" s="273"/>
      <c r="EE119" s="273"/>
      <c r="EF119" s="273"/>
      <c r="EG119" s="273"/>
      <c r="EH119" s="273"/>
      <c r="EI119" s="273"/>
      <c r="EJ119" s="273"/>
      <c r="EK119" s="273"/>
      <c r="EL119" s="273"/>
      <c r="EM119" s="273"/>
      <c r="EN119" s="273"/>
      <c r="EO119" s="273"/>
      <c r="EP119" s="273"/>
      <c r="EQ119" s="273"/>
      <c r="ER119" s="273"/>
      <c r="ES119" s="273"/>
      <c r="ET119" s="273"/>
      <c r="EU119" s="273"/>
      <c r="EV119" s="273"/>
      <c r="EW119" s="273"/>
      <c r="EX119" s="273"/>
      <c r="EY119" s="273"/>
      <c r="EZ119" s="273"/>
      <c r="FA119" s="273"/>
      <c r="FB119" s="273"/>
      <c r="FC119" s="273"/>
      <c r="FD119" s="273"/>
      <c r="FE119" s="273"/>
      <c r="FF119" s="273"/>
      <c r="FG119" s="273"/>
      <c r="FH119" s="273"/>
      <c r="FI119" s="273"/>
      <c r="FJ119" s="273"/>
      <c r="FK119" s="273"/>
      <c r="FL119" s="273"/>
      <c r="FM119" s="273"/>
      <c r="FN119" s="273"/>
      <c r="FO119" s="273"/>
      <c r="FP119" s="273"/>
      <c r="FQ119" s="273"/>
      <c r="FR119" s="273"/>
      <c r="FS119" s="273"/>
      <c r="FT119" s="273"/>
      <c r="FU119" s="273"/>
      <c r="FV119" s="273"/>
      <c r="FW119" s="273"/>
      <c r="FX119" s="273"/>
      <c r="FY119" s="273"/>
      <c r="FZ119" s="273"/>
      <c r="GA119" s="273"/>
      <c r="GB119" s="273"/>
      <c r="GC119" s="273"/>
      <c r="GD119" s="273"/>
      <c r="GE119" s="273"/>
      <c r="GF119" s="273"/>
      <c r="GG119" s="273"/>
      <c r="GH119" s="273"/>
      <c r="GI119" s="273"/>
      <c r="GJ119" s="273"/>
      <c r="GK119" s="273"/>
      <c r="GL119" s="273"/>
      <c r="GM119" s="273"/>
      <c r="GN119" s="273"/>
      <c r="GO119" s="273"/>
      <c r="GP119" s="273"/>
      <c r="GQ119" s="273"/>
      <c r="GR119" s="273"/>
      <c r="GS119" s="273"/>
      <c r="GT119" s="273"/>
      <c r="GU119" s="273"/>
      <c r="GV119" s="273"/>
      <c r="GW119" s="273"/>
      <c r="GX119" s="273"/>
      <c r="GY119" s="273"/>
      <c r="GZ119" s="273"/>
      <c r="HA119" s="273"/>
      <c r="HB119" s="273"/>
      <c r="HC119" s="273"/>
      <c r="HD119" s="273"/>
      <c r="HE119" s="273"/>
      <c r="HF119" s="273"/>
      <c r="HG119" s="273"/>
      <c r="HH119" s="273"/>
      <c r="HI119" s="273"/>
      <c r="HJ119" s="273"/>
      <c r="HK119" s="273"/>
      <c r="HL119" s="273"/>
      <c r="HM119" s="273"/>
      <c r="HN119" s="273"/>
      <c r="HO119" s="273"/>
      <c r="HP119" s="273"/>
      <c r="HQ119" s="273"/>
      <c r="HR119" s="273"/>
      <c r="HS119" s="273"/>
      <c r="HT119" s="273"/>
      <c r="HU119" s="273"/>
      <c r="HV119" s="273"/>
      <c r="HW119" s="273"/>
      <c r="HX119" s="273"/>
      <c r="HY119" s="273"/>
      <c r="HZ119" s="273"/>
      <c r="IA119" s="273"/>
      <c r="IB119" s="273"/>
      <c r="IC119" s="273"/>
      <c r="ID119" s="273"/>
      <c r="IE119" s="273"/>
      <c r="IF119" s="273"/>
      <c r="IG119" s="273"/>
      <c r="IH119" s="273"/>
      <c r="II119" s="273"/>
      <c r="IJ119" s="273"/>
      <c r="IK119" s="273"/>
      <c r="IL119" s="273"/>
      <c r="IM119" s="273"/>
      <c r="IN119" s="273"/>
      <c r="IO119" s="273"/>
      <c r="IP119" s="273"/>
      <c r="IQ119" s="273"/>
      <c r="IR119" s="273"/>
      <c r="IS119" s="273"/>
      <c r="IT119" s="273"/>
      <c r="IU119" s="273"/>
      <c r="IV119" s="273"/>
    </row>
    <row r="120" spans="1:256" s="259" customFormat="1" ht="25.5" customHeight="1">
      <c r="A120" s="348" t="s">
        <v>1468</v>
      </c>
      <c r="B120" s="240" t="s">
        <v>235</v>
      </c>
      <c r="C120" s="267">
        <f t="shared" si="24"/>
        <v>0</v>
      </c>
      <c r="D120" s="259">
        <v>0</v>
      </c>
      <c r="E120" s="259">
        <v>0</v>
      </c>
      <c r="F120" s="259">
        <v>0</v>
      </c>
      <c r="G120" s="259">
        <v>0</v>
      </c>
      <c r="H120" s="259">
        <v>0</v>
      </c>
      <c r="I120" s="259">
        <v>0</v>
      </c>
      <c r="J120" s="259">
        <v>0</v>
      </c>
      <c r="K120" s="259">
        <v>0</v>
      </c>
      <c r="L120" s="259">
        <v>0</v>
      </c>
      <c r="M120" s="259">
        <v>0</v>
      </c>
      <c r="N120" s="259">
        <v>0</v>
      </c>
      <c r="O120" s="350">
        <v>0</v>
      </c>
      <c r="P120" s="330"/>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c r="DM120" s="266"/>
      <c r="DN120" s="266"/>
      <c r="DO120" s="266"/>
      <c r="DP120" s="266"/>
      <c r="DQ120" s="266"/>
      <c r="DR120" s="266"/>
      <c r="DS120" s="266"/>
      <c r="DT120" s="266"/>
      <c r="DU120" s="266"/>
      <c r="DV120" s="266"/>
      <c r="DW120" s="266"/>
      <c r="DX120" s="266"/>
      <c r="DY120" s="266"/>
      <c r="DZ120" s="266"/>
      <c r="EA120" s="266"/>
      <c r="EB120" s="266"/>
      <c r="EC120" s="266"/>
      <c r="ED120" s="266"/>
      <c r="EE120" s="266"/>
      <c r="EF120" s="266"/>
      <c r="EG120" s="266"/>
      <c r="EH120" s="266"/>
      <c r="EI120" s="266"/>
      <c r="EJ120" s="266"/>
      <c r="EK120" s="266"/>
      <c r="EL120" s="266"/>
      <c r="EM120" s="266"/>
      <c r="EN120" s="266"/>
      <c r="EO120" s="266"/>
      <c r="EP120" s="266"/>
      <c r="EQ120" s="266"/>
      <c r="ER120" s="266"/>
      <c r="ES120" s="266"/>
      <c r="ET120" s="266"/>
      <c r="EU120" s="266"/>
      <c r="EV120" s="266"/>
      <c r="EW120" s="266"/>
      <c r="EX120" s="266"/>
      <c r="EY120" s="266"/>
      <c r="EZ120" s="266"/>
      <c r="FA120" s="266"/>
      <c r="FB120" s="266"/>
      <c r="FC120" s="266"/>
      <c r="FD120" s="266"/>
      <c r="FE120" s="266"/>
      <c r="FF120" s="266"/>
      <c r="FG120" s="266"/>
      <c r="FH120" s="266"/>
      <c r="FI120" s="266"/>
      <c r="FJ120" s="266"/>
      <c r="FK120" s="266"/>
      <c r="FL120" s="266"/>
      <c r="FM120" s="266"/>
      <c r="FN120" s="266"/>
      <c r="FO120" s="266"/>
      <c r="FP120" s="266"/>
      <c r="FQ120" s="266"/>
      <c r="FR120" s="266"/>
      <c r="FS120" s="266"/>
      <c r="FT120" s="266"/>
      <c r="FU120" s="266"/>
      <c r="FV120" s="266"/>
      <c r="FW120" s="266"/>
      <c r="FX120" s="266"/>
      <c r="FY120" s="266"/>
      <c r="FZ120" s="266"/>
      <c r="GA120" s="266"/>
      <c r="GB120" s="266"/>
      <c r="GC120" s="266"/>
      <c r="GD120" s="266"/>
      <c r="GE120" s="266"/>
      <c r="GF120" s="266"/>
      <c r="GG120" s="266"/>
      <c r="GH120" s="266"/>
      <c r="GI120" s="266"/>
      <c r="GJ120" s="266"/>
      <c r="GK120" s="266"/>
      <c r="GL120" s="266"/>
      <c r="GM120" s="266"/>
      <c r="GN120" s="266"/>
      <c r="GO120" s="266"/>
      <c r="GP120" s="266"/>
      <c r="GQ120" s="266"/>
      <c r="GR120" s="266"/>
      <c r="GS120" s="266"/>
      <c r="GT120" s="266"/>
      <c r="GU120" s="266"/>
      <c r="GV120" s="266"/>
      <c r="GW120" s="266"/>
      <c r="GX120" s="266"/>
      <c r="GY120" s="266"/>
      <c r="GZ120" s="266"/>
      <c r="HA120" s="266"/>
      <c r="HB120" s="266"/>
      <c r="HC120" s="266"/>
      <c r="HD120" s="266"/>
      <c r="HE120" s="266"/>
      <c r="HF120" s="266"/>
      <c r="HG120" s="266"/>
      <c r="HH120" s="266"/>
      <c r="HI120" s="266"/>
      <c r="HJ120" s="266"/>
      <c r="HK120" s="266"/>
      <c r="HL120" s="266"/>
      <c r="HM120" s="266"/>
      <c r="HN120" s="266"/>
      <c r="HO120" s="266"/>
      <c r="HP120" s="266"/>
      <c r="HQ120" s="266"/>
      <c r="HR120" s="266"/>
      <c r="HS120" s="266"/>
      <c r="HT120" s="266"/>
      <c r="HU120" s="266"/>
      <c r="HV120" s="266"/>
      <c r="HW120" s="266"/>
      <c r="HX120" s="266"/>
      <c r="HY120" s="266"/>
      <c r="HZ120" s="266"/>
      <c r="IA120" s="266"/>
      <c r="IB120" s="266"/>
      <c r="IC120" s="266"/>
      <c r="ID120" s="266"/>
      <c r="IE120" s="266"/>
      <c r="IF120" s="266"/>
      <c r="IG120" s="266"/>
      <c r="IH120" s="266"/>
      <c r="II120" s="266"/>
      <c r="IJ120" s="266"/>
      <c r="IK120" s="266"/>
      <c r="IL120" s="266"/>
      <c r="IM120" s="266"/>
      <c r="IN120" s="266"/>
      <c r="IO120" s="266"/>
      <c r="IP120" s="266"/>
      <c r="IQ120" s="266"/>
      <c r="IR120" s="266"/>
      <c r="IS120" s="266"/>
      <c r="IT120" s="266"/>
      <c r="IU120" s="266"/>
      <c r="IV120" s="266"/>
    </row>
    <row r="121" spans="1:256" s="259" customFormat="1" ht="25.5" customHeight="1">
      <c r="A121" s="348" t="s">
        <v>1469</v>
      </c>
      <c r="B121" s="240" t="s">
        <v>236</v>
      </c>
      <c r="C121" s="267">
        <f t="shared" si="24"/>
        <v>0</v>
      </c>
      <c r="D121" s="259">
        <v>0</v>
      </c>
      <c r="E121" s="259">
        <v>0</v>
      </c>
      <c r="F121" s="259">
        <v>0</v>
      </c>
      <c r="G121" s="259">
        <v>0</v>
      </c>
      <c r="H121" s="259">
        <v>0</v>
      </c>
      <c r="I121" s="259">
        <v>0</v>
      </c>
      <c r="J121" s="259">
        <v>0</v>
      </c>
      <c r="K121" s="259">
        <v>0</v>
      </c>
      <c r="L121" s="259">
        <v>0</v>
      </c>
      <c r="M121" s="259">
        <v>0</v>
      </c>
      <c r="N121" s="259">
        <v>0</v>
      </c>
      <c r="O121" s="350">
        <v>0</v>
      </c>
      <c r="P121" s="330"/>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c r="DM121" s="266"/>
      <c r="DN121" s="266"/>
      <c r="DO121" s="266"/>
      <c r="DP121" s="266"/>
      <c r="DQ121" s="266"/>
      <c r="DR121" s="266"/>
      <c r="DS121" s="266"/>
      <c r="DT121" s="266"/>
      <c r="DU121" s="266"/>
      <c r="DV121" s="266"/>
      <c r="DW121" s="266"/>
      <c r="DX121" s="266"/>
      <c r="DY121" s="266"/>
      <c r="DZ121" s="266"/>
      <c r="EA121" s="266"/>
      <c r="EB121" s="266"/>
      <c r="EC121" s="266"/>
      <c r="ED121" s="266"/>
      <c r="EE121" s="266"/>
      <c r="EF121" s="266"/>
      <c r="EG121" s="266"/>
      <c r="EH121" s="266"/>
      <c r="EI121" s="266"/>
      <c r="EJ121" s="266"/>
      <c r="EK121" s="266"/>
      <c r="EL121" s="266"/>
      <c r="EM121" s="266"/>
      <c r="EN121" s="266"/>
      <c r="EO121" s="266"/>
      <c r="EP121" s="266"/>
      <c r="EQ121" s="266"/>
      <c r="ER121" s="266"/>
      <c r="ES121" s="266"/>
      <c r="ET121" s="266"/>
      <c r="EU121" s="266"/>
      <c r="EV121" s="266"/>
      <c r="EW121" s="266"/>
      <c r="EX121" s="266"/>
      <c r="EY121" s="266"/>
      <c r="EZ121" s="266"/>
      <c r="FA121" s="266"/>
      <c r="FB121" s="266"/>
      <c r="FC121" s="266"/>
      <c r="FD121" s="266"/>
      <c r="FE121" s="266"/>
      <c r="FF121" s="266"/>
      <c r="FG121" s="266"/>
      <c r="FH121" s="266"/>
      <c r="FI121" s="266"/>
      <c r="FJ121" s="266"/>
      <c r="FK121" s="266"/>
      <c r="FL121" s="266"/>
      <c r="FM121" s="266"/>
      <c r="FN121" s="266"/>
      <c r="FO121" s="266"/>
      <c r="FP121" s="266"/>
      <c r="FQ121" s="266"/>
      <c r="FR121" s="266"/>
      <c r="FS121" s="266"/>
      <c r="FT121" s="266"/>
      <c r="FU121" s="266"/>
      <c r="FV121" s="266"/>
      <c r="FW121" s="266"/>
      <c r="FX121" s="266"/>
      <c r="FY121" s="266"/>
      <c r="FZ121" s="266"/>
      <c r="GA121" s="266"/>
      <c r="GB121" s="266"/>
      <c r="GC121" s="266"/>
      <c r="GD121" s="266"/>
      <c r="GE121" s="266"/>
      <c r="GF121" s="266"/>
      <c r="GG121" s="266"/>
      <c r="GH121" s="266"/>
      <c r="GI121" s="266"/>
      <c r="GJ121" s="266"/>
      <c r="GK121" s="266"/>
      <c r="GL121" s="266"/>
      <c r="GM121" s="266"/>
      <c r="GN121" s="266"/>
      <c r="GO121" s="266"/>
      <c r="GP121" s="266"/>
      <c r="GQ121" s="266"/>
      <c r="GR121" s="266"/>
      <c r="GS121" s="266"/>
      <c r="GT121" s="266"/>
      <c r="GU121" s="266"/>
      <c r="GV121" s="266"/>
      <c r="GW121" s="266"/>
      <c r="GX121" s="266"/>
      <c r="GY121" s="266"/>
      <c r="GZ121" s="266"/>
      <c r="HA121" s="266"/>
      <c r="HB121" s="266"/>
      <c r="HC121" s="266"/>
      <c r="HD121" s="266"/>
      <c r="HE121" s="266"/>
      <c r="HF121" s="266"/>
      <c r="HG121" s="266"/>
      <c r="HH121" s="266"/>
      <c r="HI121" s="266"/>
      <c r="HJ121" s="266"/>
      <c r="HK121" s="266"/>
      <c r="HL121" s="266"/>
      <c r="HM121" s="266"/>
      <c r="HN121" s="266"/>
      <c r="HO121" s="266"/>
      <c r="HP121" s="266"/>
      <c r="HQ121" s="266"/>
      <c r="HR121" s="266"/>
      <c r="HS121" s="266"/>
      <c r="HT121" s="266"/>
      <c r="HU121" s="266"/>
      <c r="HV121" s="266"/>
      <c r="HW121" s="266"/>
      <c r="HX121" s="266"/>
      <c r="HY121" s="266"/>
      <c r="HZ121" s="266"/>
      <c r="IA121" s="266"/>
      <c r="IB121" s="266"/>
      <c r="IC121" s="266"/>
      <c r="ID121" s="266"/>
      <c r="IE121" s="266"/>
      <c r="IF121" s="266"/>
      <c r="IG121" s="266"/>
      <c r="IH121" s="266"/>
      <c r="II121" s="266"/>
      <c r="IJ121" s="266"/>
      <c r="IK121" s="266"/>
      <c r="IL121" s="266"/>
      <c r="IM121" s="266"/>
      <c r="IN121" s="266"/>
      <c r="IO121" s="266"/>
      <c r="IP121" s="266"/>
      <c r="IQ121" s="266"/>
      <c r="IR121" s="266"/>
      <c r="IS121" s="266"/>
      <c r="IT121" s="266"/>
      <c r="IU121" s="266"/>
      <c r="IV121" s="266"/>
    </row>
    <row r="122" spans="1:256" s="259" customFormat="1" ht="25.5" customHeight="1">
      <c r="A122" s="348" t="s">
        <v>1470</v>
      </c>
      <c r="B122" s="240" t="s">
        <v>237</v>
      </c>
      <c r="C122" s="267">
        <f t="shared" si="24"/>
        <v>0</v>
      </c>
      <c r="D122" s="259">
        <v>0</v>
      </c>
      <c r="E122" s="259">
        <v>0</v>
      </c>
      <c r="F122" s="259">
        <v>0</v>
      </c>
      <c r="G122" s="259">
        <v>0</v>
      </c>
      <c r="H122" s="259">
        <v>0</v>
      </c>
      <c r="I122" s="259">
        <v>0</v>
      </c>
      <c r="J122" s="259">
        <v>0</v>
      </c>
      <c r="K122" s="259">
        <v>0</v>
      </c>
      <c r="L122" s="259">
        <v>0</v>
      </c>
      <c r="M122" s="259">
        <v>0</v>
      </c>
      <c r="N122" s="259">
        <v>0</v>
      </c>
      <c r="O122" s="350">
        <v>0</v>
      </c>
      <c r="P122" s="330"/>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c r="DM122" s="266"/>
      <c r="DN122" s="266"/>
      <c r="DO122" s="266"/>
      <c r="DP122" s="266"/>
      <c r="DQ122" s="266"/>
      <c r="DR122" s="266"/>
      <c r="DS122" s="266"/>
      <c r="DT122" s="266"/>
      <c r="DU122" s="266"/>
      <c r="DV122" s="266"/>
      <c r="DW122" s="266"/>
      <c r="DX122" s="266"/>
      <c r="DY122" s="266"/>
      <c r="DZ122" s="266"/>
      <c r="EA122" s="266"/>
      <c r="EB122" s="266"/>
      <c r="EC122" s="266"/>
      <c r="ED122" s="266"/>
      <c r="EE122" s="266"/>
      <c r="EF122" s="266"/>
      <c r="EG122" s="266"/>
      <c r="EH122" s="266"/>
      <c r="EI122" s="266"/>
      <c r="EJ122" s="266"/>
      <c r="EK122" s="266"/>
      <c r="EL122" s="266"/>
      <c r="EM122" s="266"/>
      <c r="EN122" s="266"/>
      <c r="EO122" s="266"/>
      <c r="EP122" s="266"/>
      <c r="EQ122" s="266"/>
      <c r="ER122" s="266"/>
      <c r="ES122" s="266"/>
      <c r="ET122" s="266"/>
      <c r="EU122" s="266"/>
      <c r="EV122" s="266"/>
      <c r="EW122" s="266"/>
      <c r="EX122" s="266"/>
      <c r="EY122" s="266"/>
      <c r="EZ122" s="266"/>
      <c r="FA122" s="266"/>
      <c r="FB122" s="266"/>
      <c r="FC122" s="266"/>
      <c r="FD122" s="266"/>
      <c r="FE122" s="266"/>
      <c r="FF122" s="266"/>
      <c r="FG122" s="266"/>
      <c r="FH122" s="266"/>
      <c r="FI122" s="266"/>
      <c r="FJ122" s="266"/>
      <c r="FK122" s="266"/>
      <c r="FL122" s="266"/>
      <c r="FM122" s="266"/>
      <c r="FN122" s="266"/>
      <c r="FO122" s="266"/>
      <c r="FP122" s="266"/>
      <c r="FQ122" s="266"/>
      <c r="FR122" s="266"/>
      <c r="FS122" s="266"/>
      <c r="FT122" s="266"/>
      <c r="FU122" s="266"/>
      <c r="FV122" s="266"/>
      <c r="FW122" s="266"/>
      <c r="FX122" s="266"/>
      <c r="FY122" s="266"/>
      <c r="FZ122" s="266"/>
      <c r="GA122" s="266"/>
      <c r="GB122" s="266"/>
      <c r="GC122" s="266"/>
      <c r="GD122" s="266"/>
      <c r="GE122" s="266"/>
      <c r="GF122" s="266"/>
      <c r="GG122" s="266"/>
      <c r="GH122" s="266"/>
      <c r="GI122" s="266"/>
      <c r="GJ122" s="266"/>
      <c r="GK122" s="266"/>
      <c r="GL122" s="266"/>
      <c r="GM122" s="266"/>
      <c r="GN122" s="266"/>
      <c r="GO122" s="266"/>
      <c r="GP122" s="266"/>
      <c r="GQ122" s="266"/>
      <c r="GR122" s="266"/>
      <c r="GS122" s="266"/>
      <c r="GT122" s="266"/>
      <c r="GU122" s="266"/>
      <c r="GV122" s="266"/>
      <c r="GW122" s="266"/>
      <c r="GX122" s="266"/>
      <c r="GY122" s="266"/>
      <c r="GZ122" s="266"/>
      <c r="HA122" s="266"/>
      <c r="HB122" s="266"/>
      <c r="HC122" s="266"/>
      <c r="HD122" s="266"/>
      <c r="HE122" s="266"/>
      <c r="HF122" s="266"/>
      <c r="HG122" s="266"/>
      <c r="HH122" s="266"/>
      <c r="HI122" s="266"/>
      <c r="HJ122" s="266"/>
      <c r="HK122" s="266"/>
      <c r="HL122" s="266"/>
      <c r="HM122" s="266"/>
      <c r="HN122" s="266"/>
      <c r="HO122" s="266"/>
      <c r="HP122" s="266"/>
      <c r="HQ122" s="266"/>
      <c r="HR122" s="266"/>
      <c r="HS122" s="266"/>
      <c r="HT122" s="266"/>
      <c r="HU122" s="266"/>
      <c r="HV122" s="266"/>
      <c r="HW122" s="266"/>
      <c r="HX122" s="266"/>
      <c r="HY122" s="266"/>
      <c r="HZ122" s="266"/>
      <c r="IA122" s="266"/>
      <c r="IB122" s="266"/>
      <c r="IC122" s="266"/>
      <c r="ID122" s="266"/>
      <c r="IE122" s="266"/>
      <c r="IF122" s="266"/>
      <c r="IG122" s="266"/>
      <c r="IH122" s="266"/>
      <c r="II122" s="266"/>
      <c r="IJ122" s="266"/>
      <c r="IK122" s="266"/>
      <c r="IL122" s="266"/>
      <c r="IM122" s="266"/>
      <c r="IN122" s="266"/>
      <c r="IO122" s="266"/>
      <c r="IP122" s="266"/>
      <c r="IQ122" s="266"/>
      <c r="IR122" s="266"/>
      <c r="IS122" s="266"/>
      <c r="IT122" s="266"/>
      <c r="IU122" s="266"/>
      <c r="IV122" s="266"/>
    </row>
    <row r="123" spans="1:256" s="259" customFormat="1" ht="25.5" customHeight="1">
      <c r="A123" s="348" t="s">
        <v>1471</v>
      </c>
      <c r="B123" s="240" t="s">
        <v>238</v>
      </c>
      <c r="C123" s="267">
        <f t="shared" si="24"/>
        <v>0</v>
      </c>
      <c r="D123" s="259">
        <v>0</v>
      </c>
      <c r="E123" s="259">
        <v>0</v>
      </c>
      <c r="F123" s="259">
        <v>0</v>
      </c>
      <c r="G123" s="259">
        <v>0</v>
      </c>
      <c r="H123" s="259">
        <v>0</v>
      </c>
      <c r="I123" s="259">
        <v>0</v>
      </c>
      <c r="J123" s="259">
        <v>0</v>
      </c>
      <c r="K123" s="259">
        <v>0</v>
      </c>
      <c r="L123" s="259">
        <v>0</v>
      </c>
      <c r="M123" s="259">
        <v>0</v>
      </c>
      <c r="N123" s="259">
        <v>0</v>
      </c>
      <c r="O123" s="350">
        <v>0</v>
      </c>
      <c r="P123" s="330"/>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c r="DM123" s="266"/>
      <c r="DN123" s="266"/>
      <c r="DO123" s="266"/>
      <c r="DP123" s="266"/>
      <c r="DQ123" s="266"/>
      <c r="DR123" s="266"/>
      <c r="DS123" s="266"/>
      <c r="DT123" s="266"/>
      <c r="DU123" s="266"/>
      <c r="DV123" s="266"/>
      <c r="DW123" s="266"/>
      <c r="DX123" s="266"/>
      <c r="DY123" s="266"/>
      <c r="DZ123" s="266"/>
      <c r="EA123" s="266"/>
      <c r="EB123" s="266"/>
      <c r="EC123" s="266"/>
      <c r="ED123" s="266"/>
      <c r="EE123" s="266"/>
      <c r="EF123" s="266"/>
      <c r="EG123" s="266"/>
      <c r="EH123" s="266"/>
      <c r="EI123" s="266"/>
      <c r="EJ123" s="266"/>
      <c r="EK123" s="266"/>
      <c r="EL123" s="266"/>
      <c r="EM123" s="266"/>
      <c r="EN123" s="266"/>
      <c r="EO123" s="266"/>
      <c r="EP123" s="266"/>
      <c r="EQ123" s="266"/>
      <c r="ER123" s="266"/>
      <c r="ES123" s="266"/>
      <c r="ET123" s="266"/>
      <c r="EU123" s="266"/>
      <c r="EV123" s="266"/>
      <c r="EW123" s="266"/>
      <c r="EX123" s="266"/>
      <c r="EY123" s="266"/>
      <c r="EZ123" s="266"/>
      <c r="FA123" s="266"/>
      <c r="FB123" s="266"/>
      <c r="FC123" s="266"/>
      <c r="FD123" s="266"/>
      <c r="FE123" s="266"/>
      <c r="FF123" s="266"/>
      <c r="FG123" s="266"/>
      <c r="FH123" s="266"/>
      <c r="FI123" s="266"/>
      <c r="FJ123" s="266"/>
      <c r="FK123" s="266"/>
      <c r="FL123" s="266"/>
      <c r="FM123" s="266"/>
      <c r="FN123" s="266"/>
      <c r="FO123" s="266"/>
      <c r="FP123" s="266"/>
      <c r="FQ123" s="266"/>
      <c r="FR123" s="266"/>
      <c r="FS123" s="266"/>
      <c r="FT123" s="266"/>
      <c r="FU123" s="266"/>
      <c r="FV123" s="266"/>
      <c r="FW123" s="266"/>
      <c r="FX123" s="266"/>
      <c r="FY123" s="266"/>
      <c r="FZ123" s="266"/>
      <c r="GA123" s="266"/>
      <c r="GB123" s="266"/>
      <c r="GC123" s="266"/>
      <c r="GD123" s="266"/>
      <c r="GE123" s="266"/>
      <c r="GF123" s="266"/>
      <c r="GG123" s="266"/>
      <c r="GH123" s="266"/>
      <c r="GI123" s="266"/>
      <c r="GJ123" s="266"/>
      <c r="GK123" s="266"/>
      <c r="GL123" s="266"/>
      <c r="GM123" s="266"/>
      <c r="GN123" s="266"/>
      <c r="GO123" s="266"/>
      <c r="GP123" s="266"/>
      <c r="GQ123" s="266"/>
      <c r="GR123" s="266"/>
      <c r="GS123" s="266"/>
      <c r="GT123" s="266"/>
      <c r="GU123" s="266"/>
      <c r="GV123" s="266"/>
      <c r="GW123" s="266"/>
      <c r="GX123" s="266"/>
      <c r="GY123" s="266"/>
      <c r="GZ123" s="266"/>
      <c r="HA123" s="266"/>
      <c r="HB123" s="266"/>
      <c r="HC123" s="266"/>
      <c r="HD123" s="266"/>
      <c r="HE123" s="266"/>
      <c r="HF123" s="266"/>
      <c r="HG123" s="266"/>
      <c r="HH123" s="266"/>
      <c r="HI123" s="266"/>
      <c r="HJ123" s="266"/>
      <c r="HK123" s="266"/>
      <c r="HL123" s="266"/>
      <c r="HM123" s="266"/>
      <c r="HN123" s="266"/>
      <c r="HO123" s="266"/>
      <c r="HP123" s="266"/>
      <c r="HQ123" s="266"/>
      <c r="HR123" s="266"/>
      <c r="HS123" s="266"/>
      <c r="HT123" s="266"/>
      <c r="HU123" s="266"/>
      <c r="HV123" s="266"/>
      <c r="HW123" s="266"/>
      <c r="HX123" s="266"/>
      <c r="HY123" s="266"/>
      <c r="HZ123" s="266"/>
      <c r="IA123" s="266"/>
      <c r="IB123" s="266"/>
      <c r="IC123" s="266"/>
      <c r="ID123" s="266"/>
      <c r="IE123" s="266"/>
      <c r="IF123" s="266"/>
      <c r="IG123" s="266"/>
      <c r="IH123" s="266"/>
      <c r="II123" s="266"/>
      <c r="IJ123" s="266"/>
      <c r="IK123" s="266"/>
      <c r="IL123" s="266"/>
      <c r="IM123" s="266"/>
      <c r="IN123" s="266"/>
      <c r="IO123" s="266"/>
      <c r="IP123" s="266"/>
      <c r="IQ123" s="266"/>
      <c r="IR123" s="266"/>
      <c r="IS123" s="266"/>
      <c r="IT123" s="266"/>
      <c r="IU123" s="266"/>
      <c r="IV123" s="266"/>
    </row>
    <row r="124" spans="1:256" s="259" customFormat="1" ht="25.5" customHeight="1">
      <c r="A124" s="348" t="s">
        <v>1472</v>
      </c>
      <c r="B124" s="240" t="s">
        <v>239</v>
      </c>
      <c r="C124" s="267">
        <f t="shared" si="24"/>
        <v>0</v>
      </c>
      <c r="D124" s="259">
        <v>0</v>
      </c>
      <c r="E124" s="259">
        <v>0</v>
      </c>
      <c r="F124" s="259">
        <v>0</v>
      </c>
      <c r="G124" s="259">
        <v>0</v>
      </c>
      <c r="H124" s="259">
        <v>0</v>
      </c>
      <c r="I124" s="259">
        <v>0</v>
      </c>
      <c r="J124" s="259">
        <v>0</v>
      </c>
      <c r="K124" s="259">
        <v>0</v>
      </c>
      <c r="L124" s="259">
        <v>0</v>
      </c>
      <c r="M124" s="259">
        <v>0</v>
      </c>
      <c r="N124" s="259">
        <v>0</v>
      </c>
      <c r="O124" s="350">
        <v>0</v>
      </c>
      <c r="P124" s="330"/>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c r="DM124" s="266"/>
      <c r="DN124" s="266"/>
      <c r="DO124" s="266"/>
      <c r="DP124" s="266"/>
      <c r="DQ124" s="266"/>
      <c r="DR124" s="266"/>
      <c r="DS124" s="266"/>
      <c r="DT124" s="266"/>
      <c r="DU124" s="266"/>
      <c r="DV124" s="266"/>
      <c r="DW124" s="266"/>
      <c r="DX124" s="266"/>
      <c r="DY124" s="266"/>
      <c r="DZ124" s="266"/>
      <c r="EA124" s="266"/>
      <c r="EB124" s="266"/>
      <c r="EC124" s="266"/>
      <c r="ED124" s="266"/>
      <c r="EE124" s="266"/>
      <c r="EF124" s="266"/>
      <c r="EG124" s="266"/>
      <c r="EH124" s="266"/>
      <c r="EI124" s="266"/>
      <c r="EJ124" s="266"/>
      <c r="EK124" s="266"/>
      <c r="EL124" s="266"/>
      <c r="EM124" s="266"/>
      <c r="EN124" s="266"/>
      <c r="EO124" s="266"/>
      <c r="EP124" s="266"/>
      <c r="EQ124" s="266"/>
      <c r="ER124" s="266"/>
      <c r="ES124" s="266"/>
      <c r="ET124" s="266"/>
      <c r="EU124" s="266"/>
      <c r="EV124" s="266"/>
      <c r="EW124" s="266"/>
      <c r="EX124" s="266"/>
      <c r="EY124" s="266"/>
      <c r="EZ124" s="266"/>
      <c r="FA124" s="266"/>
      <c r="FB124" s="266"/>
      <c r="FC124" s="266"/>
      <c r="FD124" s="266"/>
      <c r="FE124" s="266"/>
      <c r="FF124" s="266"/>
      <c r="FG124" s="266"/>
      <c r="FH124" s="266"/>
      <c r="FI124" s="266"/>
      <c r="FJ124" s="266"/>
      <c r="FK124" s="266"/>
      <c r="FL124" s="266"/>
      <c r="FM124" s="266"/>
      <c r="FN124" s="266"/>
      <c r="FO124" s="266"/>
      <c r="FP124" s="266"/>
      <c r="FQ124" s="266"/>
      <c r="FR124" s="266"/>
      <c r="FS124" s="266"/>
      <c r="FT124" s="266"/>
      <c r="FU124" s="266"/>
      <c r="FV124" s="266"/>
      <c r="FW124" s="266"/>
      <c r="FX124" s="266"/>
      <c r="FY124" s="266"/>
      <c r="FZ124" s="266"/>
      <c r="GA124" s="266"/>
      <c r="GB124" s="266"/>
      <c r="GC124" s="266"/>
      <c r="GD124" s="266"/>
      <c r="GE124" s="266"/>
      <c r="GF124" s="266"/>
      <c r="GG124" s="266"/>
      <c r="GH124" s="266"/>
      <c r="GI124" s="266"/>
      <c r="GJ124" s="266"/>
      <c r="GK124" s="266"/>
      <c r="GL124" s="266"/>
      <c r="GM124" s="266"/>
      <c r="GN124" s="266"/>
      <c r="GO124" s="266"/>
      <c r="GP124" s="266"/>
      <c r="GQ124" s="266"/>
      <c r="GR124" s="266"/>
      <c r="GS124" s="266"/>
      <c r="GT124" s="266"/>
      <c r="GU124" s="266"/>
      <c r="GV124" s="266"/>
      <c r="GW124" s="266"/>
      <c r="GX124" s="266"/>
      <c r="GY124" s="266"/>
      <c r="GZ124" s="266"/>
      <c r="HA124" s="266"/>
      <c r="HB124" s="266"/>
      <c r="HC124" s="266"/>
      <c r="HD124" s="266"/>
      <c r="HE124" s="266"/>
      <c r="HF124" s="266"/>
      <c r="HG124" s="266"/>
      <c r="HH124" s="266"/>
      <c r="HI124" s="266"/>
      <c r="HJ124" s="266"/>
      <c r="HK124" s="266"/>
      <c r="HL124" s="266"/>
      <c r="HM124" s="266"/>
      <c r="HN124" s="266"/>
      <c r="HO124" s="266"/>
      <c r="HP124" s="266"/>
      <c r="HQ124" s="266"/>
      <c r="HR124" s="266"/>
      <c r="HS124" s="266"/>
      <c r="HT124" s="266"/>
      <c r="HU124" s="266"/>
      <c r="HV124" s="266"/>
      <c r="HW124" s="266"/>
      <c r="HX124" s="266"/>
      <c r="HY124" s="266"/>
      <c r="HZ124" s="266"/>
      <c r="IA124" s="266"/>
      <c r="IB124" s="266"/>
      <c r="IC124" s="266"/>
      <c r="ID124" s="266"/>
      <c r="IE124" s="266"/>
      <c r="IF124" s="266"/>
      <c r="IG124" s="266"/>
      <c r="IH124" s="266"/>
      <c r="II124" s="266"/>
      <c r="IJ124" s="266"/>
      <c r="IK124" s="266"/>
      <c r="IL124" s="266"/>
      <c r="IM124" s="266"/>
      <c r="IN124" s="266"/>
      <c r="IO124" s="266"/>
      <c r="IP124" s="266"/>
      <c r="IQ124" s="266"/>
      <c r="IR124" s="266"/>
      <c r="IS124" s="266"/>
      <c r="IT124" s="266"/>
      <c r="IU124" s="266"/>
      <c r="IV124" s="266"/>
    </row>
    <row r="125" spans="1:256" s="259" customFormat="1" ht="25.5" customHeight="1">
      <c r="A125" s="348" t="s">
        <v>1598</v>
      </c>
      <c r="B125" s="240" t="s">
        <v>221</v>
      </c>
      <c r="C125" s="267">
        <f t="shared" si="24"/>
        <v>0</v>
      </c>
      <c r="D125" s="259">
        <v>0</v>
      </c>
      <c r="E125" s="259">
        <v>0</v>
      </c>
      <c r="F125" s="259">
        <v>0</v>
      </c>
      <c r="G125" s="259">
        <v>0</v>
      </c>
      <c r="H125" s="259">
        <v>0</v>
      </c>
      <c r="I125" s="259">
        <v>0</v>
      </c>
      <c r="J125" s="259">
        <v>0</v>
      </c>
      <c r="K125" s="259">
        <v>0</v>
      </c>
      <c r="L125" s="259">
        <v>0</v>
      </c>
      <c r="M125" s="259">
        <v>0</v>
      </c>
      <c r="N125" s="259">
        <v>0</v>
      </c>
      <c r="O125" s="350">
        <v>0</v>
      </c>
      <c r="P125" s="330"/>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c r="DM125" s="266"/>
      <c r="DN125" s="266"/>
      <c r="DO125" s="266"/>
      <c r="DP125" s="266"/>
      <c r="DQ125" s="266"/>
      <c r="DR125" s="266"/>
      <c r="DS125" s="266"/>
      <c r="DT125" s="266"/>
      <c r="DU125" s="266"/>
      <c r="DV125" s="266"/>
      <c r="DW125" s="266"/>
      <c r="DX125" s="266"/>
      <c r="DY125" s="266"/>
      <c r="DZ125" s="266"/>
      <c r="EA125" s="266"/>
      <c r="EB125" s="266"/>
      <c r="EC125" s="266"/>
      <c r="ED125" s="266"/>
      <c r="EE125" s="266"/>
      <c r="EF125" s="266"/>
      <c r="EG125" s="266"/>
      <c r="EH125" s="266"/>
      <c r="EI125" s="266"/>
      <c r="EJ125" s="266"/>
      <c r="EK125" s="266"/>
      <c r="EL125" s="266"/>
      <c r="EM125" s="266"/>
      <c r="EN125" s="266"/>
      <c r="EO125" s="266"/>
      <c r="EP125" s="266"/>
      <c r="EQ125" s="266"/>
      <c r="ER125" s="266"/>
      <c r="ES125" s="266"/>
      <c r="ET125" s="266"/>
      <c r="EU125" s="266"/>
      <c r="EV125" s="266"/>
      <c r="EW125" s="266"/>
      <c r="EX125" s="266"/>
      <c r="EY125" s="266"/>
      <c r="EZ125" s="266"/>
      <c r="FA125" s="266"/>
      <c r="FB125" s="266"/>
      <c r="FC125" s="266"/>
      <c r="FD125" s="266"/>
      <c r="FE125" s="266"/>
      <c r="FF125" s="266"/>
      <c r="FG125" s="266"/>
      <c r="FH125" s="266"/>
      <c r="FI125" s="266"/>
      <c r="FJ125" s="266"/>
      <c r="FK125" s="266"/>
      <c r="FL125" s="266"/>
      <c r="FM125" s="266"/>
      <c r="FN125" s="266"/>
      <c r="FO125" s="266"/>
      <c r="FP125" s="266"/>
      <c r="FQ125" s="266"/>
      <c r="FR125" s="266"/>
      <c r="FS125" s="266"/>
      <c r="FT125" s="266"/>
      <c r="FU125" s="266"/>
      <c r="FV125" s="266"/>
      <c r="FW125" s="266"/>
      <c r="FX125" s="266"/>
      <c r="FY125" s="266"/>
      <c r="FZ125" s="266"/>
      <c r="GA125" s="266"/>
      <c r="GB125" s="266"/>
      <c r="GC125" s="266"/>
      <c r="GD125" s="266"/>
      <c r="GE125" s="266"/>
      <c r="GF125" s="266"/>
      <c r="GG125" s="266"/>
      <c r="GH125" s="266"/>
      <c r="GI125" s="266"/>
      <c r="GJ125" s="266"/>
      <c r="GK125" s="266"/>
      <c r="GL125" s="266"/>
      <c r="GM125" s="266"/>
      <c r="GN125" s="266"/>
      <c r="GO125" s="266"/>
      <c r="GP125" s="266"/>
      <c r="GQ125" s="266"/>
      <c r="GR125" s="266"/>
      <c r="GS125" s="266"/>
      <c r="GT125" s="266"/>
      <c r="GU125" s="266"/>
      <c r="GV125" s="266"/>
      <c r="GW125" s="266"/>
      <c r="GX125" s="266"/>
      <c r="GY125" s="266"/>
      <c r="GZ125" s="266"/>
      <c r="HA125" s="266"/>
      <c r="HB125" s="266"/>
      <c r="HC125" s="266"/>
      <c r="HD125" s="266"/>
      <c r="HE125" s="266"/>
      <c r="HF125" s="266"/>
      <c r="HG125" s="266"/>
      <c r="HH125" s="266"/>
      <c r="HI125" s="266"/>
      <c r="HJ125" s="266"/>
      <c r="HK125" s="266"/>
      <c r="HL125" s="266"/>
      <c r="HM125" s="266"/>
      <c r="HN125" s="266"/>
      <c r="HO125" s="266"/>
      <c r="HP125" s="266"/>
      <c r="HQ125" s="266"/>
      <c r="HR125" s="266"/>
      <c r="HS125" s="266"/>
      <c r="HT125" s="266"/>
      <c r="HU125" s="266"/>
      <c r="HV125" s="266"/>
      <c r="HW125" s="266"/>
      <c r="HX125" s="266"/>
      <c r="HY125" s="266"/>
      <c r="HZ125" s="266"/>
      <c r="IA125" s="266"/>
      <c r="IB125" s="266"/>
      <c r="IC125" s="266"/>
      <c r="ID125" s="266"/>
      <c r="IE125" s="266"/>
      <c r="IF125" s="266"/>
      <c r="IG125" s="266"/>
      <c r="IH125" s="266"/>
      <c r="II125" s="266"/>
      <c r="IJ125" s="266"/>
      <c r="IK125" s="266"/>
      <c r="IL125" s="266"/>
      <c r="IM125" s="266"/>
      <c r="IN125" s="266"/>
      <c r="IO125" s="266"/>
      <c r="IP125" s="266"/>
      <c r="IQ125" s="266"/>
      <c r="IR125" s="266"/>
      <c r="IS125" s="266"/>
      <c r="IT125" s="266"/>
      <c r="IU125" s="266"/>
      <c r="IV125" s="266"/>
    </row>
    <row r="126" spans="1:256" s="281" customFormat="1" ht="25.5" customHeight="1">
      <c r="A126" s="433" t="s">
        <v>1473</v>
      </c>
      <c r="B126" s="268" t="s">
        <v>1590</v>
      </c>
      <c r="C126" s="238">
        <f t="shared" si="24"/>
        <v>0</v>
      </c>
      <c r="D126" s="258">
        <f>SUM(D127:D134)</f>
        <v>0</v>
      </c>
      <c r="E126" s="258">
        <f t="shared" ref="E126:O126" si="36">SUM(E127:E134)</f>
        <v>0</v>
      </c>
      <c r="F126" s="258">
        <f t="shared" si="36"/>
        <v>0</v>
      </c>
      <c r="G126" s="258">
        <f t="shared" si="36"/>
        <v>0</v>
      </c>
      <c r="H126" s="258">
        <f t="shared" si="36"/>
        <v>0</v>
      </c>
      <c r="I126" s="258">
        <f t="shared" si="36"/>
        <v>0</v>
      </c>
      <c r="J126" s="258">
        <f t="shared" si="36"/>
        <v>0</v>
      </c>
      <c r="K126" s="258">
        <f t="shared" si="36"/>
        <v>0</v>
      </c>
      <c r="L126" s="258">
        <f t="shared" si="36"/>
        <v>0</v>
      </c>
      <c r="M126" s="258">
        <f t="shared" si="36"/>
        <v>0</v>
      </c>
      <c r="N126" s="258">
        <f t="shared" si="36"/>
        <v>0</v>
      </c>
      <c r="O126" s="354">
        <f t="shared" si="36"/>
        <v>0</v>
      </c>
      <c r="P126" s="33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3"/>
      <c r="CE126" s="273"/>
      <c r="CF126" s="273"/>
      <c r="CG126" s="273"/>
      <c r="CH126" s="273"/>
      <c r="CI126" s="273"/>
      <c r="CJ126" s="273"/>
      <c r="CK126" s="273"/>
      <c r="CL126" s="273"/>
      <c r="CM126" s="273"/>
      <c r="CN126" s="273"/>
      <c r="CO126" s="273"/>
      <c r="CP126" s="273"/>
      <c r="CQ126" s="273"/>
      <c r="CR126" s="273"/>
      <c r="CS126" s="273"/>
      <c r="CT126" s="273"/>
      <c r="CU126" s="273"/>
      <c r="CV126" s="273"/>
      <c r="CW126" s="273"/>
      <c r="CX126" s="273"/>
      <c r="CY126" s="273"/>
      <c r="CZ126" s="273"/>
      <c r="DA126" s="273"/>
      <c r="DB126" s="273"/>
      <c r="DC126" s="273"/>
      <c r="DD126" s="273"/>
      <c r="DE126" s="273"/>
      <c r="DF126" s="273"/>
      <c r="DG126" s="273"/>
      <c r="DH126" s="273"/>
      <c r="DI126" s="273"/>
      <c r="DJ126" s="273"/>
      <c r="DK126" s="273"/>
      <c r="DL126" s="273"/>
      <c r="DM126" s="273"/>
      <c r="DN126" s="273"/>
      <c r="DO126" s="273"/>
      <c r="DP126" s="273"/>
      <c r="DQ126" s="273"/>
      <c r="DR126" s="273"/>
      <c r="DS126" s="273"/>
      <c r="DT126" s="273"/>
      <c r="DU126" s="273"/>
      <c r="DV126" s="273"/>
      <c r="DW126" s="273"/>
      <c r="DX126" s="273"/>
      <c r="DY126" s="273"/>
      <c r="DZ126" s="273"/>
      <c r="EA126" s="273"/>
      <c r="EB126" s="273"/>
      <c r="EC126" s="273"/>
      <c r="ED126" s="273"/>
      <c r="EE126" s="273"/>
      <c r="EF126" s="273"/>
      <c r="EG126" s="273"/>
      <c r="EH126" s="273"/>
      <c r="EI126" s="273"/>
      <c r="EJ126" s="273"/>
      <c r="EK126" s="273"/>
      <c r="EL126" s="273"/>
      <c r="EM126" s="273"/>
      <c r="EN126" s="273"/>
      <c r="EO126" s="273"/>
      <c r="EP126" s="273"/>
      <c r="EQ126" s="273"/>
      <c r="ER126" s="273"/>
      <c r="ES126" s="273"/>
      <c r="ET126" s="273"/>
      <c r="EU126" s="273"/>
      <c r="EV126" s="273"/>
      <c r="EW126" s="273"/>
      <c r="EX126" s="273"/>
      <c r="EY126" s="273"/>
      <c r="EZ126" s="273"/>
      <c r="FA126" s="273"/>
      <c r="FB126" s="273"/>
      <c r="FC126" s="273"/>
      <c r="FD126" s="273"/>
      <c r="FE126" s="273"/>
      <c r="FF126" s="273"/>
      <c r="FG126" s="273"/>
      <c r="FH126" s="273"/>
      <c r="FI126" s="273"/>
      <c r="FJ126" s="273"/>
      <c r="FK126" s="273"/>
      <c r="FL126" s="273"/>
      <c r="FM126" s="273"/>
      <c r="FN126" s="273"/>
      <c r="FO126" s="273"/>
      <c r="FP126" s="273"/>
      <c r="FQ126" s="273"/>
      <c r="FR126" s="273"/>
      <c r="FS126" s="273"/>
      <c r="FT126" s="273"/>
      <c r="FU126" s="273"/>
      <c r="FV126" s="273"/>
      <c r="FW126" s="273"/>
      <c r="FX126" s="273"/>
      <c r="FY126" s="273"/>
      <c r="FZ126" s="273"/>
      <c r="GA126" s="273"/>
      <c r="GB126" s="273"/>
      <c r="GC126" s="273"/>
      <c r="GD126" s="273"/>
      <c r="GE126" s="273"/>
      <c r="GF126" s="273"/>
      <c r="GG126" s="273"/>
      <c r="GH126" s="273"/>
      <c r="GI126" s="273"/>
      <c r="GJ126" s="273"/>
      <c r="GK126" s="273"/>
      <c r="GL126" s="273"/>
      <c r="GM126" s="273"/>
      <c r="GN126" s="273"/>
      <c r="GO126" s="273"/>
      <c r="GP126" s="273"/>
      <c r="GQ126" s="273"/>
      <c r="GR126" s="273"/>
      <c r="GS126" s="273"/>
      <c r="GT126" s="273"/>
      <c r="GU126" s="273"/>
      <c r="GV126" s="273"/>
      <c r="GW126" s="273"/>
      <c r="GX126" s="273"/>
      <c r="GY126" s="273"/>
      <c r="GZ126" s="273"/>
      <c r="HA126" s="273"/>
      <c r="HB126" s="273"/>
      <c r="HC126" s="273"/>
      <c r="HD126" s="273"/>
      <c r="HE126" s="273"/>
      <c r="HF126" s="273"/>
      <c r="HG126" s="273"/>
      <c r="HH126" s="273"/>
      <c r="HI126" s="273"/>
      <c r="HJ126" s="273"/>
      <c r="HK126" s="273"/>
      <c r="HL126" s="273"/>
      <c r="HM126" s="273"/>
      <c r="HN126" s="273"/>
      <c r="HO126" s="273"/>
      <c r="HP126" s="273"/>
      <c r="HQ126" s="273"/>
      <c r="HR126" s="273"/>
      <c r="HS126" s="273"/>
      <c r="HT126" s="273"/>
      <c r="HU126" s="273"/>
      <c r="HV126" s="273"/>
      <c r="HW126" s="273"/>
      <c r="HX126" s="273"/>
      <c r="HY126" s="273"/>
      <c r="HZ126" s="273"/>
      <c r="IA126" s="273"/>
      <c r="IB126" s="273"/>
      <c r="IC126" s="273"/>
      <c r="ID126" s="273"/>
      <c r="IE126" s="273"/>
      <c r="IF126" s="273"/>
      <c r="IG126" s="273"/>
      <c r="IH126" s="273"/>
      <c r="II126" s="273"/>
      <c r="IJ126" s="273"/>
      <c r="IK126" s="273"/>
      <c r="IL126" s="273"/>
      <c r="IM126" s="273"/>
      <c r="IN126" s="273"/>
      <c r="IO126" s="273"/>
      <c r="IP126" s="273"/>
      <c r="IQ126" s="273"/>
      <c r="IR126" s="273"/>
      <c r="IS126" s="273"/>
      <c r="IT126" s="273"/>
      <c r="IU126" s="273"/>
      <c r="IV126" s="273"/>
    </row>
    <row r="127" spans="1:256" s="259" customFormat="1" ht="25.5" customHeight="1">
      <c r="A127" s="348" t="s">
        <v>1474</v>
      </c>
      <c r="B127" s="240" t="s">
        <v>240</v>
      </c>
      <c r="C127" s="267">
        <f t="shared" si="24"/>
        <v>0</v>
      </c>
      <c r="D127" s="259">
        <v>0</v>
      </c>
      <c r="E127" s="259">
        <v>0</v>
      </c>
      <c r="F127" s="259">
        <v>0</v>
      </c>
      <c r="G127" s="259">
        <v>0</v>
      </c>
      <c r="H127" s="259">
        <v>0</v>
      </c>
      <c r="I127" s="259">
        <v>0</v>
      </c>
      <c r="J127" s="259">
        <v>0</v>
      </c>
      <c r="K127" s="259">
        <v>0</v>
      </c>
      <c r="L127" s="259">
        <v>0</v>
      </c>
      <c r="M127" s="259">
        <v>0</v>
      </c>
      <c r="N127" s="259">
        <v>0</v>
      </c>
      <c r="O127" s="350">
        <v>0</v>
      </c>
      <c r="P127" s="330"/>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c r="DM127" s="266"/>
      <c r="DN127" s="266"/>
      <c r="DO127" s="266"/>
      <c r="DP127" s="266"/>
      <c r="DQ127" s="266"/>
      <c r="DR127" s="266"/>
      <c r="DS127" s="266"/>
      <c r="DT127" s="266"/>
      <c r="DU127" s="266"/>
      <c r="DV127" s="266"/>
      <c r="DW127" s="266"/>
      <c r="DX127" s="266"/>
      <c r="DY127" s="266"/>
      <c r="DZ127" s="266"/>
      <c r="EA127" s="266"/>
      <c r="EB127" s="266"/>
      <c r="EC127" s="266"/>
      <c r="ED127" s="266"/>
      <c r="EE127" s="266"/>
      <c r="EF127" s="266"/>
      <c r="EG127" s="266"/>
      <c r="EH127" s="266"/>
      <c r="EI127" s="266"/>
      <c r="EJ127" s="266"/>
      <c r="EK127" s="266"/>
      <c r="EL127" s="266"/>
      <c r="EM127" s="266"/>
      <c r="EN127" s="266"/>
      <c r="EO127" s="266"/>
      <c r="EP127" s="266"/>
      <c r="EQ127" s="266"/>
      <c r="ER127" s="266"/>
      <c r="ES127" s="266"/>
      <c r="ET127" s="266"/>
      <c r="EU127" s="266"/>
      <c r="EV127" s="266"/>
      <c r="EW127" s="266"/>
      <c r="EX127" s="266"/>
      <c r="EY127" s="266"/>
      <c r="EZ127" s="266"/>
      <c r="FA127" s="266"/>
      <c r="FB127" s="266"/>
      <c r="FC127" s="266"/>
      <c r="FD127" s="266"/>
      <c r="FE127" s="266"/>
      <c r="FF127" s="266"/>
      <c r="FG127" s="266"/>
      <c r="FH127" s="266"/>
      <c r="FI127" s="266"/>
      <c r="FJ127" s="266"/>
      <c r="FK127" s="266"/>
      <c r="FL127" s="266"/>
      <c r="FM127" s="266"/>
      <c r="FN127" s="266"/>
      <c r="FO127" s="266"/>
      <c r="FP127" s="266"/>
      <c r="FQ127" s="266"/>
      <c r="FR127" s="266"/>
      <c r="FS127" s="266"/>
      <c r="FT127" s="266"/>
      <c r="FU127" s="266"/>
      <c r="FV127" s="266"/>
      <c r="FW127" s="266"/>
      <c r="FX127" s="266"/>
      <c r="FY127" s="266"/>
      <c r="FZ127" s="266"/>
      <c r="GA127" s="266"/>
      <c r="GB127" s="266"/>
      <c r="GC127" s="266"/>
      <c r="GD127" s="266"/>
      <c r="GE127" s="266"/>
      <c r="GF127" s="266"/>
      <c r="GG127" s="266"/>
      <c r="GH127" s="266"/>
      <c r="GI127" s="266"/>
      <c r="GJ127" s="266"/>
      <c r="GK127" s="266"/>
      <c r="GL127" s="266"/>
      <c r="GM127" s="266"/>
      <c r="GN127" s="266"/>
      <c r="GO127" s="266"/>
      <c r="GP127" s="266"/>
      <c r="GQ127" s="266"/>
      <c r="GR127" s="266"/>
      <c r="GS127" s="266"/>
      <c r="GT127" s="266"/>
      <c r="GU127" s="266"/>
      <c r="GV127" s="266"/>
      <c r="GW127" s="266"/>
      <c r="GX127" s="266"/>
      <c r="GY127" s="266"/>
      <c r="GZ127" s="266"/>
      <c r="HA127" s="266"/>
      <c r="HB127" s="266"/>
      <c r="HC127" s="266"/>
      <c r="HD127" s="266"/>
      <c r="HE127" s="266"/>
      <c r="HF127" s="266"/>
      <c r="HG127" s="266"/>
      <c r="HH127" s="266"/>
      <c r="HI127" s="266"/>
      <c r="HJ127" s="266"/>
      <c r="HK127" s="266"/>
      <c r="HL127" s="266"/>
      <c r="HM127" s="266"/>
      <c r="HN127" s="266"/>
      <c r="HO127" s="266"/>
      <c r="HP127" s="266"/>
      <c r="HQ127" s="266"/>
      <c r="HR127" s="266"/>
      <c r="HS127" s="266"/>
      <c r="HT127" s="266"/>
      <c r="HU127" s="266"/>
      <c r="HV127" s="266"/>
      <c r="HW127" s="266"/>
      <c r="HX127" s="266"/>
      <c r="HY127" s="266"/>
      <c r="HZ127" s="266"/>
      <c r="IA127" s="266"/>
      <c r="IB127" s="266"/>
      <c r="IC127" s="266"/>
      <c r="ID127" s="266"/>
      <c r="IE127" s="266"/>
      <c r="IF127" s="266"/>
      <c r="IG127" s="266"/>
      <c r="IH127" s="266"/>
      <c r="II127" s="266"/>
      <c r="IJ127" s="266"/>
      <c r="IK127" s="266"/>
      <c r="IL127" s="266"/>
      <c r="IM127" s="266"/>
      <c r="IN127" s="266"/>
      <c r="IO127" s="266"/>
      <c r="IP127" s="266"/>
      <c r="IQ127" s="266"/>
      <c r="IR127" s="266"/>
      <c r="IS127" s="266"/>
      <c r="IT127" s="266"/>
      <c r="IU127" s="266"/>
      <c r="IV127" s="266"/>
    </row>
    <row r="128" spans="1:256" s="259" customFormat="1" ht="25.5" customHeight="1">
      <c r="A128" s="348" t="s">
        <v>1475</v>
      </c>
      <c r="B128" s="240" t="s">
        <v>241</v>
      </c>
      <c r="C128" s="267">
        <f t="shared" si="24"/>
        <v>0</v>
      </c>
      <c r="D128" s="259">
        <v>0</v>
      </c>
      <c r="E128" s="259">
        <v>0</v>
      </c>
      <c r="F128" s="259">
        <v>0</v>
      </c>
      <c r="G128" s="259">
        <v>0</v>
      </c>
      <c r="H128" s="259">
        <v>0</v>
      </c>
      <c r="I128" s="259">
        <v>0</v>
      </c>
      <c r="J128" s="259">
        <v>0</v>
      </c>
      <c r="K128" s="259">
        <v>0</v>
      </c>
      <c r="L128" s="259">
        <v>0</v>
      </c>
      <c r="M128" s="259">
        <v>0</v>
      </c>
      <c r="N128" s="259">
        <v>0</v>
      </c>
      <c r="O128" s="350">
        <v>0</v>
      </c>
      <c r="P128" s="330"/>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c r="DM128" s="266"/>
      <c r="DN128" s="266"/>
      <c r="DO128" s="266"/>
      <c r="DP128" s="266"/>
      <c r="DQ128" s="266"/>
      <c r="DR128" s="266"/>
      <c r="DS128" s="266"/>
      <c r="DT128" s="266"/>
      <c r="DU128" s="266"/>
      <c r="DV128" s="266"/>
      <c r="DW128" s="266"/>
      <c r="DX128" s="266"/>
      <c r="DY128" s="266"/>
      <c r="DZ128" s="266"/>
      <c r="EA128" s="266"/>
      <c r="EB128" s="266"/>
      <c r="EC128" s="266"/>
      <c r="ED128" s="266"/>
      <c r="EE128" s="266"/>
      <c r="EF128" s="266"/>
      <c r="EG128" s="266"/>
      <c r="EH128" s="266"/>
      <c r="EI128" s="266"/>
      <c r="EJ128" s="266"/>
      <c r="EK128" s="266"/>
      <c r="EL128" s="266"/>
      <c r="EM128" s="266"/>
      <c r="EN128" s="266"/>
      <c r="EO128" s="266"/>
      <c r="EP128" s="266"/>
      <c r="EQ128" s="266"/>
      <c r="ER128" s="266"/>
      <c r="ES128" s="266"/>
      <c r="ET128" s="266"/>
      <c r="EU128" s="266"/>
      <c r="EV128" s="266"/>
      <c r="EW128" s="266"/>
      <c r="EX128" s="266"/>
      <c r="EY128" s="266"/>
      <c r="EZ128" s="266"/>
      <c r="FA128" s="266"/>
      <c r="FB128" s="266"/>
      <c r="FC128" s="266"/>
      <c r="FD128" s="266"/>
      <c r="FE128" s="266"/>
      <c r="FF128" s="266"/>
      <c r="FG128" s="266"/>
      <c r="FH128" s="266"/>
      <c r="FI128" s="266"/>
      <c r="FJ128" s="266"/>
      <c r="FK128" s="266"/>
      <c r="FL128" s="266"/>
      <c r="FM128" s="266"/>
      <c r="FN128" s="266"/>
      <c r="FO128" s="266"/>
      <c r="FP128" s="266"/>
      <c r="FQ128" s="266"/>
      <c r="FR128" s="266"/>
      <c r="FS128" s="266"/>
      <c r="FT128" s="266"/>
      <c r="FU128" s="266"/>
      <c r="FV128" s="266"/>
      <c r="FW128" s="266"/>
      <c r="FX128" s="266"/>
      <c r="FY128" s="266"/>
      <c r="FZ128" s="266"/>
      <c r="GA128" s="266"/>
      <c r="GB128" s="266"/>
      <c r="GC128" s="266"/>
      <c r="GD128" s="266"/>
      <c r="GE128" s="266"/>
      <c r="GF128" s="266"/>
      <c r="GG128" s="266"/>
      <c r="GH128" s="266"/>
      <c r="GI128" s="266"/>
      <c r="GJ128" s="266"/>
      <c r="GK128" s="266"/>
      <c r="GL128" s="266"/>
      <c r="GM128" s="266"/>
      <c r="GN128" s="266"/>
      <c r="GO128" s="266"/>
      <c r="GP128" s="266"/>
      <c r="GQ128" s="266"/>
      <c r="GR128" s="266"/>
      <c r="GS128" s="266"/>
      <c r="GT128" s="266"/>
      <c r="GU128" s="266"/>
      <c r="GV128" s="266"/>
      <c r="GW128" s="266"/>
      <c r="GX128" s="266"/>
      <c r="GY128" s="266"/>
      <c r="GZ128" s="266"/>
      <c r="HA128" s="266"/>
      <c r="HB128" s="266"/>
      <c r="HC128" s="266"/>
      <c r="HD128" s="266"/>
      <c r="HE128" s="266"/>
      <c r="HF128" s="266"/>
      <c r="HG128" s="266"/>
      <c r="HH128" s="266"/>
      <c r="HI128" s="266"/>
      <c r="HJ128" s="266"/>
      <c r="HK128" s="266"/>
      <c r="HL128" s="266"/>
      <c r="HM128" s="266"/>
      <c r="HN128" s="266"/>
      <c r="HO128" s="266"/>
      <c r="HP128" s="266"/>
      <c r="HQ128" s="266"/>
      <c r="HR128" s="266"/>
      <c r="HS128" s="266"/>
      <c r="HT128" s="266"/>
      <c r="HU128" s="266"/>
      <c r="HV128" s="266"/>
      <c r="HW128" s="266"/>
      <c r="HX128" s="266"/>
      <c r="HY128" s="266"/>
      <c r="HZ128" s="266"/>
      <c r="IA128" s="266"/>
      <c r="IB128" s="266"/>
      <c r="IC128" s="266"/>
      <c r="ID128" s="266"/>
      <c r="IE128" s="266"/>
      <c r="IF128" s="266"/>
      <c r="IG128" s="266"/>
      <c r="IH128" s="266"/>
      <c r="II128" s="266"/>
      <c r="IJ128" s="266"/>
      <c r="IK128" s="266"/>
      <c r="IL128" s="266"/>
      <c r="IM128" s="266"/>
      <c r="IN128" s="266"/>
      <c r="IO128" s="266"/>
      <c r="IP128" s="266"/>
      <c r="IQ128" s="266"/>
      <c r="IR128" s="266"/>
      <c r="IS128" s="266"/>
      <c r="IT128" s="266"/>
      <c r="IU128" s="266"/>
      <c r="IV128" s="266"/>
    </row>
    <row r="129" spans="1:256" s="259" customFormat="1" ht="25.5" customHeight="1">
      <c r="A129" s="348" t="s">
        <v>1476</v>
      </c>
      <c r="B129" s="240" t="s">
        <v>242</v>
      </c>
      <c r="C129" s="267">
        <f t="shared" si="24"/>
        <v>0</v>
      </c>
      <c r="D129" s="259">
        <v>0</v>
      </c>
      <c r="E129" s="259">
        <v>0</v>
      </c>
      <c r="F129" s="259">
        <v>0</v>
      </c>
      <c r="G129" s="259">
        <v>0</v>
      </c>
      <c r="H129" s="259">
        <v>0</v>
      </c>
      <c r="I129" s="259">
        <v>0</v>
      </c>
      <c r="J129" s="259">
        <v>0</v>
      </c>
      <c r="K129" s="259">
        <v>0</v>
      </c>
      <c r="L129" s="259">
        <v>0</v>
      </c>
      <c r="M129" s="259">
        <v>0</v>
      </c>
      <c r="N129" s="259">
        <v>0</v>
      </c>
      <c r="O129" s="350">
        <v>0</v>
      </c>
      <c r="P129" s="330"/>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c r="DM129" s="266"/>
      <c r="DN129" s="266"/>
      <c r="DO129" s="266"/>
      <c r="DP129" s="266"/>
      <c r="DQ129" s="266"/>
      <c r="DR129" s="266"/>
      <c r="DS129" s="266"/>
      <c r="DT129" s="266"/>
      <c r="DU129" s="266"/>
      <c r="DV129" s="266"/>
      <c r="DW129" s="266"/>
      <c r="DX129" s="266"/>
      <c r="DY129" s="266"/>
      <c r="DZ129" s="266"/>
      <c r="EA129" s="266"/>
      <c r="EB129" s="266"/>
      <c r="EC129" s="266"/>
      <c r="ED129" s="266"/>
      <c r="EE129" s="266"/>
      <c r="EF129" s="266"/>
      <c r="EG129" s="266"/>
      <c r="EH129" s="266"/>
      <c r="EI129" s="266"/>
      <c r="EJ129" s="266"/>
      <c r="EK129" s="266"/>
      <c r="EL129" s="266"/>
      <c r="EM129" s="266"/>
      <c r="EN129" s="266"/>
      <c r="EO129" s="266"/>
      <c r="EP129" s="266"/>
      <c r="EQ129" s="266"/>
      <c r="ER129" s="266"/>
      <c r="ES129" s="266"/>
      <c r="ET129" s="266"/>
      <c r="EU129" s="266"/>
      <c r="EV129" s="266"/>
      <c r="EW129" s="266"/>
      <c r="EX129" s="266"/>
      <c r="EY129" s="266"/>
      <c r="EZ129" s="266"/>
      <c r="FA129" s="266"/>
      <c r="FB129" s="266"/>
      <c r="FC129" s="266"/>
      <c r="FD129" s="266"/>
      <c r="FE129" s="266"/>
      <c r="FF129" s="266"/>
      <c r="FG129" s="266"/>
      <c r="FH129" s="266"/>
      <c r="FI129" s="266"/>
      <c r="FJ129" s="266"/>
      <c r="FK129" s="266"/>
      <c r="FL129" s="266"/>
      <c r="FM129" s="266"/>
      <c r="FN129" s="266"/>
      <c r="FO129" s="266"/>
      <c r="FP129" s="266"/>
      <c r="FQ129" s="266"/>
      <c r="FR129" s="266"/>
      <c r="FS129" s="266"/>
      <c r="FT129" s="266"/>
      <c r="FU129" s="266"/>
      <c r="FV129" s="266"/>
      <c r="FW129" s="266"/>
      <c r="FX129" s="266"/>
      <c r="FY129" s="266"/>
      <c r="FZ129" s="266"/>
      <c r="GA129" s="266"/>
      <c r="GB129" s="266"/>
      <c r="GC129" s="266"/>
      <c r="GD129" s="266"/>
      <c r="GE129" s="266"/>
      <c r="GF129" s="266"/>
      <c r="GG129" s="266"/>
      <c r="GH129" s="266"/>
      <c r="GI129" s="266"/>
      <c r="GJ129" s="266"/>
      <c r="GK129" s="266"/>
      <c r="GL129" s="266"/>
      <c r="GM129" s="266"/>
      <c r="GN129" s="266"/>
      <c r="GO129" s="266"/>
      <c r="GP129" s="266"/>
      <c r="GQ129" s="266"/>
      <c r="GR129" s="266"/>
      <c r="GS129" s="266"/>
      <c r="GT129" s="266"/>
      <c r="GU129" s="266"/>
      <c r="GV129" s="266"/>
      <c r="GW129" s="266"/>
      <c r="GX129" s="266"/>
      <c r="GY129" s="266"/>
      <c r="GZ129" s="266"/>
      <c r="HA129" s="266"/>
      <c r="HB129" s="266"/>
      <c r="HC129" s="266"/>
      <c r="HD129" s="266"/>
      <c r="HE129" s="266"/>
      <c r="HF129" s="266"/>
      <c r="HG129" s="266"/>
      <c r="HH129" s="266"/>
      <c r="HI129" s="266"/>
      <c r="HJ129" s="266"/>
      <c r="HK129" s="266"/>
      <c r="HL129" s="266"/>
      <c r="HM129" s="266"/>
      <c r="HN129" s="266"/>
      <c r="HO129" s="266"/>
      <c r="HP129" s="266"/>
      <c r="HQ129" s="266"/>
      <c r="HR129" s="266"/>
      <c r="HS129" s="266"/>
      <c r="HT129" s="266"/>
      <c r="HU129" s="266"/>
      <c r="HV129" s="266"/>
      <c r="HW129" s="266"/>
      <c r="HX129" s="266"/>
      <c r="HY129" s="266"/>
      <c r="HZ129" s="266"/>
      <c r="IA129" s="266"/>
      <c r="IB129" s="266"/>
      <c r="IC129" s="266"/>
      <c r="ID129" s="266"/>
      <c r="IE129" s="266"/>
      <c r="IF129" s="266"/>
      <c r="IG129" s="266"/>
      <c r="IH129" s="266"/>
      <c r="II129" s="266"/>
      <c r="IJ129" s="266"/>
      <c r="IK129" s="266"/>
      <c r="IL129" s="266"/>
      <c r="IM129" s="266"/>
      <c r="IN129" s="266"/>
      <c r="IO129" s="266"/>
      <c r="IP129" s="266"/>
      <c r="IQ129" s="266"/>
      <c r="IR129" s="266"/>
      <c r="IS129" s="266"/>
      <c r="IT129" s="266"/>
      <c r="IU129" s="266"/>
      <c r="IV129" s="266"/>
    </row>
    <row r="130" spans="1:256" s="259" customFormat="1" ht="25.5" customHeight="1">
      <c r="A130" s="348" t="s">
        <v>1477</v>
      </c>
      <c r="B130" s="240" t="s">
        <v>243</v>
      </c>
      <c r="C130" s="267">
        <f t="shared" si="24"/>
        <v>0</v>
      </c>
      <c r="D130" s="259">
        <v>0</v>
      </c>
      <c r="E130" s="259">
        <v>0</v>
      </c>
      <c r="F130" s="259">
        <v>0</v>
      </c>
      <c r="G130" s="259">
        <v>0</v>
      </c>
      <c r="H130" s="259">
        <v>0</v>
      </c>
      <c r="I130" s="259">
        <v>0</v>
      </c>
      <c r="J130" s="259">
        <v>0</v>
      </c>
      <c r="K130" s="259">
        <v>0</v>
      </c>
      <c r="L130" s="259">
        <v>0</v>
      </c>
      <c r="M130" s="259">
        <v>0</v>
      </c>
      <c r="N130" s="259">
        <v>0</v>
      </c>
      <c r="O130" s="350">
        <v>0</v>
      </c>
      <c r="P130" s="330"/>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c r="DM130" s="266"/>
      <c r="DN130" s="266"/>
      <c r="DO130" s="266"/>
      <c r="DP130" s="266"/>
      <c r="DQ130" s="266"/>
      <c r="DR130" s="266"/>
      <c r="DS130" s="266"/>
      <c r="DT130" s="266"/>
      <c r="DU130" s="266"/>
      <c r="DV130" s="266"/>
      <c r="DW130" s="266"/>
      <c r="DX130" s="266"/>
      <c r="DY130" s="266"/>
      <c r="DZ130" s="266"/>
      <c r="EA130" s="266"/>
      <c r="EB130" s="266"/>
      <c r="EC130" s="266"/>
      <c r="ED130" s="266"/>
      <c r="EE130" s="266"/>
      <c r="EF130" s="266"/>
      <c r="EG130" s="266"/>
      <c r="EH130" s="266"/>
      <c r="EI130" s="266"/>
      <c r="EJ130" s="266"/>
      <c r="EK130" s="266"/>
      <c r="EL130" s="266"/>
      <c r="EM130" s="266"/>
      <c r="EN130" s="266"/>
      <c r="EO130" s="266"/>
      <c r="EP130" s="266"/>
      <c r="EQ130" s="266"/>
      <c r="ER130" s="266"/>
      <c r="ES130" s="266"/>
      <c r="ET130" s="266"/>
      <c r="EU130" s="266"/>
      <c r="EV130" s="266"/>
      <c r="EW130" s="266"/>
      <c r="EX130" s="266"/>
      <c r="EY130" s="266"/>
      <c r="EZ130" s="266"/>
      <c r="FA130" s="266"/>
      <c r="FB130" s="266"/>
      <c r="FC130" s="266"/>
      <c r="FD130" s="266"/>
      <c r="FE130" s="266"/>
      <c r="FF130" s="266"/>
      <c r="FG130" s="266"/>
      <c r="FH130" s="266"/>
      <c r="FI130" s="266"/>
      <c r="FJ130" s="266"/>
      <c r="FK130" s="266"/>
      <c r="FL130" s="266"/>
      <c r="FM130" s="266"/>
      <c r="FN130" s="266"/>
      <c r="FO130" s="266"/>
      <c r="FP130" s="266"/>
      <c r="FQ130" s="266"/>
      <c r="FR130" s="266"/>
      <c r="FS130" s="266"/>
      <c r="FT130" s="266"/>
      <c r="FU130" s="266"/>
      <c r="FV130" s="266"/>
      <c r="FW130" s="266"/>
      <c r="FX130" s="266"/>
      <c r="FY130" s="266"/>
      <c r="FZ130" s="266"/>
      <c r="GA130" s="266"/>
      <c r="GB130" s="266"/>
      <c r="GC130" s="266"/>
      <c r="GD130" s="266"/>
      <c r="GE130" s="266"/>
      <c r="GF130" s="266"/>
      <c r="GG130" s="266"/>
      <c r="GH130" s="266"/>
      <c r="GI130" s="266"/>
      <c r="GJ130" s="266"/>
      <c r="GK130" s="266"/>
      <c r="GL130" s="266"/>
      <c r="GM130" s="266"/>
      <c r="GN130" s="266"/>
      <c r="GO130" s="266"/>
      <c r="GP130" s="266"/>
      <c r="GQ130" s="266"/>
      <c r="GR130" s="266"/>
      <c r="GS130" s="266"/>
      <c r="GT130" s="266"/>
      <c r="GU130" s="266"/>
      <c r="GV130" s="266"/>
      <c r="GW130" s="266"/>
      <c r="GX130" s="266"/>
      <c r="GY130" s="266"/>
      <c r="GZ130" s="266"/>
      <c r="HA130" s="266"/>
      <c r="HB130" s="266"/>
      <c r="HC130" s="266"/>
      <c r="HD130" s="266"/>
      <c r="HE130" s="266"/>
      <c r="HF130" s="266"/>
      <c r="HG130" s="266"/>
      <c r="HH130" s="266"/>
      <c r="HI130" s="266"/>
      <c r="HJ130" s="266"/>
      <c r="HK130" s="266"/>
      <c r="HL130" s="266"/>
      <c r="HM130" s="266"/>
      <c r="HN130" s="266"/>
      <c r="HO130" s="266"/>
      <c r="HP130" s="266"/>
      <c r="HQ130" s="266"/>
      <c r="HR130" s="266"/>
      <c r="HS130" s="266"/>
      <c r="HT130" s="266"/>
      <c r="HU130" s="266"/>
      <c r="HV130" s="266"/>
      <c r="HW130" s="266"/>
      <c r="HX130" s="266"/>
      <c r="HY130" s="266"/>
      <c r="HZ130" s="266"/>
      <c r="IA130" s="266"/>
      <c r="IB130" s="266"/>
      <c r="IC130" s="266"/>
      <c r="ID130" s="266"/>
      <c r="IE130" s="266"/>
      <c r="IF130" s="266"/>
      <c r="IG130" s="266"/>
      <c r="IH130" s="266"/>
      <c r="II130" s="266"/>
      <c r="IJ130" s="266"/>
      <c r="IK130" s="266"/>
      <c r="IL130" s="266"/>
      <c r="IM130" s="266"/>
      <c r="IN130" s="266"/>
      <c r="IO130" s="266"/>
      <c r="IP130" s="266"/>
      <c r="IQ130" s="266"/>
      <c r="IR130" s="266"/>
      <c r="IS130" s="266"/>
      <c r="IT130" s="266"/>
      <c r="IU130" s="266"/>
      <c r="IV130" s="266"/>
    </row>
    <row r="131" spans="1:256" s="259" customFormat="1" ht="25.5" customHeight="1">
      <c r="A131" s="348" t="s">
        <v>1478</v>
      </c>
      <c r="B131" s="240" t="s">
        <v>244</v>
      </c>
      <c r="C131" s="267">
        <f t="shared" si="24"/>
        <v>0</v>
      </c>
      <c r="D131" s="259">
        <v>0</v>
      </c>
      <c r="E131" s="259">
        <v>0</v>
      </c>
      <c r="F131" s="259">
        <v>0</v>
      </c>
      <c r="G131" s="259">
        <v>0</v>
      </c>
      <c r="H131" s="259">
        <v>0</v>
      </c>
      <c r="I131" s="259">
        <v>0</v>
      </c>
      <c r="J131" s="259">
        <v>0</v>
      </c>
      <c r="K131" s="259">
        <v>0</v>
      </c>
      <c r="L131" s="259">
        <v>0</v>
      </c>
      <c r="M131" s="259">
        <v>0</v>
      </c>
      <c r="N131" s="259">
        <v>0</v>
      </c>
      <c r="O131" s="350">
        <v>0</v>
      </c>
      <c r="P131" s="330"/>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c r="DM131" s="266"/>
      <c r="DN131" s="266"/>
      <c r="DO131" s="266"/>
      <c r="DP131" s="266"/>
      <c r="DQ131" s="266"/>
      <c r="DR131" s="266"/>
      <c r="DS131" s="266"/>
      <c r="DT131" s="266"/>
      <c r="DU131" s="266"/>
      <c r="DV131" s="266"/>
      <c r="DW131" s="266"/>
      <c r="DX131" s="266"/>
      <c r="DY131" s="266"/>
      <c r="DZ131" s="266"/>
      <c r="EA131" s="266"/>
      <c r="EB131" s="266"/>
      <c r="EC131" s="266"/>
      <c r="ED131" s="266"/>
      <c r="EE131" s="266"/>
      <c r="EF131" s="266"/>
      <c r="EG131" s="266"/>
      <c r="EH131" s="266"/>
      <c r="EI131" s="266"/>
      <c r="EJ131" s="266"/>
      <c r="EK131" s="266"/>
      <c r="EL131" s="266"/>
      <c r="EM131" s="266"/>
      <c r="EN131" s="266"/>
      <c r="EO131" s="266"/>
      <c r="EP131" s="266"/>
      <c r="EQ131" s="266"/>
      <c r="ER131" s="266"/>
      <c r="ES131" s="266"/>
      <c r="ET131" s="266"/>
      <c r="EU131" s="266"/>
      <c r="EV131" s="266"/>
      <c r="EW131" s="266"/>
      <c r="EX131" s="266"/>
      <c r="EY131" s="266"/>
      <c r="EZ131" s="266"/>
      <c r="FA131" s="266"/>
      <c r="FB131" s="266"/>
      <c r="FC131" s="266"/>
      <c r="FD131" s="266"/>
      <c r="FE131" s="266"/>
      <c r="FF131" s="266"/>
      <c r="FG131" s="266"/>
      <c r="FH131" s="266"/>
      <c r="FI131" s="266"/>
      <c r="FJ131" s="266"/>
      <c r="FK131" s="266"/>
      <c r="FL131" s="266"/>
      <c r="FM131" s="266"/>
      <c r="FN131" s="266"/>
      <c r="FO131" s="266"/>
      <c r="FP131" s="266"/>
      <c r="FQ131" s="266"/>
      <c r="FR131" s="266"/>
      <c r="FS131" s="266"/>
      <c r="FT131" s="266"/>
      <c r="FU131" s="266"/>
      <c r="FV131" s="266"/>
      <c r="FW131" s="266"/>
      <c r="FX131" s="266"/>
      <c r="FY131" s="266"/>
      <c r="FZ131" s="266"/>
      <c r="GA131" s="266"/>
      <c r="GB131" s="266"/>
      <c r="GC131" s="266"/>
      <c r="GD131" s="266"/>
      <c r="GE131" s="266"/>
      <c r="GF131" s="266"/>
      <c r="GG131" s="266"/>
      <c r="GH131" s="266"/>
      <c r="GI131" s="266"/>
      <c r="GJ131" s="266"/>
      <c r="GK131" s="266"/>
      <c r="GL131" s="266"/>
      <c r="GM131" s="266"/>
      <c r="GN131" s="266"/>
      <c r="GO131" s="266"/>
      <c r="GP131" s="266"/>
      <c r="GQ131" s="266"/>
      <c r="GR131" s="266"/>
      <c r="GS131" s="266"/>
      <c r="GT131" s="266"/>
      <c r="GU131" s="266"/>
      <c r="GV131" s="266"/>
      <c r="GW131" s="266"/>
      <c r="GX131" s="266"/>
      <c r="GY131" s="266"/>
      <c r="GZ131" s="266"/>
      <c r="HA131" s="266"/>
      <c r="HB131" s="266"/>
      <c r="HC131" s="266"/>
      <c r="HD131" s="266"/>
      <c r="HE131" s="266"/>
      <c r="HF131" s="266"/>
      <c r="HG131" s="266"/>
      <c r="HH131" s="266"/>
      <c r="HI131" s="266"/>
      <c r="HJ131" s="266"/>
      <c r="HK131" s="266"/>
      <c r="HL131" s="266"/>
      <c r="HM131" s="266"/>
      <c r="HN131" s="266"/>
      <c r="HO131" s="266"/>
      <c r="HP131" s="266"/>
      <c r="HQ131" s="266"/>
      <c r="HR131" s="266"/>
      <c r="HS131" s="266"/>
      <c r="HT131" s="266"/>
      <c r="HU131" s="266"/>
      <c r="HV131" s="266"/>
      <c r="HW131" s="266"/>
      <c r="HX131" s="266"/>
      <c r="HY131" s="266"/>
      <c r="HZ131" s="266"/>
      <c r="IA131" s="266"/>
      <c r="IB131" s="266"/>
      <c r="IC131" s="266"/>
      <c r="ID131" s="266"/>
      <c r="IE131" s="266"/>
      <c r="IF131" s="266"/>
      <c r="IG131" s="266"/>
      <c r="IH131" s="266"/>
      <c r="II131" s="266"/>
      <c r="IJ131" s="266"/>
      <c r="IK131" s="266"/>
      <c r="IL131" s="266"/>
      <c r="IM131" s="266"/>
      <c r="IN131" s="266"/>
      <c r="IO131" s="266"/>
      <c r="IP131" s="266"/>
      <c r="IQ131" s="266"/>
      <c r="IR131" s="266"/>
      <c r="IS131" s="266"/>
      <c r="IT131" s="266"/>
      <c r="IU131" s="266"/>
      <c r="IV131" s="266"/>
    </row>
    <row r="132" spans="1:256" s="259" customFormat="1" ht="25.5" customHeight="1">
      <c r="A132" s="348" t="s">
        <v>1479</v>
      </c>
      <c r="B132" s="240" t="s">
        <v>245</v>
      </c>
      <c r="C132" s="267">
        <f t="shared" si="24"/>
        <v>0</v>
      </c>
      <c r="D132" s="259">
        <v>0</v>
      </c>
      <c r="E132" s="259">
        <v>0</v>
      </c>
      <c r="F132" s="259">
        <v>0</v>
      </c>
      <c r="G132" s="259">
        <v>0</v>
      </c>
      <c r="H132" s="259">
        <v>0</v>
      </c>
      <c r="I132" s="259">
        <v>0</v>
      </c>
      <c r="J132" s="259">
        <v>0</v>
      </c>
      <c r="K132" s="259">
        <v>0</v>
      </c>
      <c r="L132" s="259">
        <v>0</v>
      </c>
      <c r="M132" s="259">
        <v>0</v>
      </c>
      <c r="N132" s="259">
        <v>0</v>
      </c>
      <c r="O132" s="350">
        <v>0</v>
      </c>
      <c r="P132" s="330"/>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c r="DM132" s="266"/>
      <c r="DN132" s="266"/>
      <c r="DO132" s="266"/>
      <c r="DP132" s="266"/>
      <c r="DQ132" s="266"/>
      <c r="DR132" s="266"/>
      <c r="DS132" s="266"/>
      <c r="DT132" s="266"/>
      <c r="DU132" s="266"/>
      <c r="DV132" s="266"/>
      <c r="DW132" s="266"/>
      <c r="DX132" s="266"/>
      <c r="DY132" s="266"/>
      <c r="DZ132" s="266"/>
      <c r="EA132" s="266"/>
      <c r="EB132" s="266"/>
      <c r="EC132" s="266"/>
      <c r="ED132" s="266"/>
      <c r="EE132" s="266"/>
      <c r="EF132" s="266"/>
      <c r="EG132" s="266"/>
      <c r="EH132" s="266"/>
      <c r="EI132" s="266"/>
      <c r="EJ132" s="266"/>
      <c r="EK132" s="266"/>
      <c r="EL132" s="266"/>
      <c r="EM132" s="266"/>
      <c r="EN132" s="266"/>
      <c r="EO132" s="266"/>
      <c r="EP132" s="266"/>
      <c r="EQ132" s="266"/>
      <c r="ER132" s="266"/>
      <c r="ES132" s="266"/>
      <c r="ET132" s="266"/>
      <c r="EU132" s="266"/>
      <c r="EV132" s="266"/>
      <c r="EW132" s="266"/>
      <c r="EX132" s="266"/>
      <c r="EY132" s="266"/>
      <c r="EZ132" s="266"/>
      <c r="FA132" s="266"/>
      <c r="FB132" s="266"/>
      <c r="FC132" s="266"/>
      <c r="FD132" s="266"/>
      <c r="FE132" s="266"/>
      <c r="FF132" s="266"/>
      <c r="FG132" s="266"/>
      <c r="FH132" s="266"/>
      <c r="FI132" s="266"/>
      <c r="FJ132" s="266"/>
      <c r="FK132" s="266"/>
      <c r="FL132" s="266"/>
      <c r="FM132" s="266"/>
      <c r="FN132" s="266"/>
      <c r="FO132" s="266"/>
      <c r="FP132" s="266"/>
      <c r="FQ132" s="266"/>
      <c r="FR132" s="266"/>
      <c r="FS132" s="266"/>
      <c r="FT132" s="266"/>
      <c r="FU132" s="266"/>
      <c r="FV132" s="266"/>
      <c r="FW132" s="266"/>
      <c r="FX132" s="266"/>
      <c r="FY132" s="266"/>
      <c r="FZ132" s="266"/>
      <c r="GA132" s="266"/>
      <c r="GB132" s="266"/>
      <c r="GC132" s="266"/>
      <c r="GD132" s="266"/>
      <c r="GE132" s="266"/>
      <c r="GF132" s="266"/>
      <c r="GG132" s="266"/>
      <c r="GH132" s="266"/>
      <c r="GI132" s="266"/>
      <c r="GJ132" s="266"/>
      <c r="GK132" s="266"/>
      <c r="GL132" s="266"/>
      <c r="GM132" s="266"/>
      <c r="GN132" s="266"/>
      <c r="GO132" s="266"/>
      <c r="GP132" s="266"/>
      <c r="GQ132" s="266"/>
      <c r="GR132" s="266"/>
      <c r="GS132" s="266"/>
      <c r="GT132" s="266"/>
      <c r="GU132" s="266"/>
      <c r="GV132" s="266"/>
      <c r="GW132" s="266"/>
      <c r="GX132" s="266"/>
      <c r="GY132" s="266"/>
      <c r="GZ132" s="266"/>
      <c r="HA132" s="266"/>
      <c r="HB132" s="266"/>
      <c r="HC132" s="266"/>
      <c r="HD132" s="266"/>
      <c r="HE132" s="266"/>
      <c r="HF132" s="266"/>
      <c r="HG132" s="266"/>
      <c r="HH132" s="266"/>
      <c r="HI132" s="266"/>
      <c r="HJ132" s="266"/>
      <c r="HK132" s="266"/>
      <c r="HL132" s="266"/>
      <c r="HM132" s="266"/>
      <c r="HN132" s="266"/>
      <c r="HO132" s="266"/>
      <c r="HP132" s="266"/>
      <c r="HQ132" s="266"/>
      <c r="HR132" s="266"/>
      <c r="HS132" s="266"/>
      <c r="HT132" s="266"/>
      <c r="HU132" s="266"/>
      <c r="HV132" s="266"/>
      <c r="HW132" s="266"/>
      <c r="HX132" s="266"/>
      <c r="HY132" s="266"/>
      <c r="HZ132" s="266"/>
      <c r="IA132" s="266"/>
      <c r="IB132" s="266"/>
      <c r="IC132" s="266"/>
      <c r="ID132" s="266"/>
      <c r="IE132" s="266"/>
      <c r="IF132" s="266"/>
      <c r="IG132" s="266"/>
      <c r="IH132" s="266"/>
      <c r="II132" s="266"/>
      <c r="IJ132" s="266"/>
      <c r="IK132" s="266"/>
      <c r="IL132" s="266"/>
      <c r="IM132" s="266"/>
      <c r="IN132" s="266"/>
      <c r="IO132" s="266"/>
      <c r="IP132" s="266"/>
      <c r="IQ132" s="266"/>
      <c r="IR132" s="266"/>
      <c r="IS132" s="266"/>
      <c r="IT132" s="266"/>
      <c r="IU132" s="266"/>
      <c r="IV132" s="266"/>
    </row>
    <row r="133" spans="1:256" s="259" customFormat="1" ht="25.5" customHeight="1">
      <c r="A133" s="348" t="s">
        <v>1480</v>
      </c>
      <c r="B133" s="240" t="s">
        <v>246</v>
      </c>
      <c r="C133" s="267">
        <f t="shared" si="24"/>
        <v>0</v>
      </c>
      <c r="D133" s="259">
        <v>0</v>
      </c>
      <c r="E133" s="259">
        <v>0</v>
      </c>
      <c r="F133" s="259">
        <v>0</v>
      </c>
      <c r="G133" s="259">
        <v>0</v>
      </c>
      <c r="H133" s="259">
        <v>0</v>
      </c>
      <c r="I133" s="259">
        <v>0</v>
      </c>
      <c r="J133" s="259">
        <v>0</v>
      </c>
      <c r="K133" s="259">
        <v>0</v>
      </c>
      <c r="L133" s="259">
        <v>0</v>
      </c>
      <c r="M133" s="259">
        <v>0</v>
      </c>
      <c r="N133" s="259">
        <v>0</v>
      </c>
      <c r="O133" s="350">
        <v>0</v>
      </c>
      <c r="P133" s="330"/>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c r="DM133" s="266"/>
      <c r="DN133" s="266"/>
      <c r="DO133" s="266"/>
      <c r="DP133" s="266"/>
      <c r="DQ133" s="266"/>
      <c r="DR133" s="266"/>
      <c r="DS133" s="266"/>
      <c r="DT133" s="266"/>
      <c r="DU133" s="266"/>
      <c r="DV133" s="266"/>
      <c r="DW133" s="266"/>
      <c r="DX133" s="266"/>
      <c r="DY133" s="266"/>
      <c r="DZ133" s="266"/>
      <c r="EA133" s="266"/>
      <c r="EB133" s="266"/>
      <c r="EC133" s="266"/>
      <c r="ED133" s="266"/>
      <c r="EE133" s="266"/>
      <c r="EF133" s="266"/>
      <c r="EG133" s="266"/>
      <c r="EH133" s="266"/>
      <c r="EI133" s="266"/>
      <c r="EJ133" s="266"/>
      <c r="EK133" s="266"/>
      <c r="EL133" s="266"/>
      <c r="EM133" s="266"/>
      <c r="EN133" s="266"/>
      <c r="EO133" s="266"/>
      <c r="EP133" s="266"/>
      <c r="EQ133" s="266"/>
      <c r="ER133" s="266"/>
      <c r="ES133" s="266"/>
      <c r="ET133" s="266"/>
      <c r="EU133" s="266"/>
      <c r="EV133" s="266"/>
      <c r="EW133" s="266"/>
      <c r="EX133" s="266"/>
      <c r="EY133" s="266"/>
      <c r="EZ133" s="266"/>
      <c r="FA133" s="266"/>
      <c r="FB133" s="266"/>
      <c r="FC133" s="266"/>
      <c r="FD133" s="266"/>
      <c r="FE133" s="266"/>
      <c r="FF133" s="266"/>
      <c r="FG133" s="266"/>
      <c r="FH133" s="266"/>
      <c r="FI133" s="266"/>
      <c r="FJ133" s="266"/>
      <c r="FK133" s="266"/>
      <c r="FL133" s="266"/>
      <c r="FM133" s="266"/>
      <c r="FN133" s="266"/>
      <c r="FO133" s="266"/>
      <c r="FP133" s="266"/>
      <c r="FQ133" s="266"/>
      <c r="FR133" s="266"/>
      <c r="FS133" s="266"/>
      <c r="FT133" s="266"/>
      <c r="FU133" s="266"/>
      <c r="FV133" s="266"/>
      <c r="FW133" s="266"/>
      <c r="FX133" s="266"/>
      <c r="FY133" s="266"/>
      <c r="FZ133" s="266"/>
      <c r="GA133" s="266"/>
      <c r="GB133" s="266"/>
      <c r="GC133" s="266"/>
      <c r="GD133" s="266"/>
      <c r="GE133" s="266"/>
      <c r="GF133" s="266"/>
      <c r="GG133" s="266"/>
      <c r="GH133" s="266"/>
      <c r="GI133" s="266"/>
      <c r="GJ133" s="266"/>
      <c r="GK133" s="266"/>
      <c r="GL133" s="266"/>
      <c r="GM133" s="266"/>
      <c r="GN133" s="266"/>
      <c r="GO133" s="266"/>
      <c r="GP133" s="266"/>
      <c r="GQ133" s="266"/>
      <c r="GR133" s="266"/>
      <c r="GS133" s="266"/>
      <c r="GT133" s="266"/>
      <c r="GU133" s="266"/>
      <c r="GV133" s="266"/>
      <c r="GW133" s="266"/>
      <c r="GX133" s="266"/>
      <c r="GY133" s="266"/>
      <c r="GZ133" s="266"/>
      <c r="HA133" s="266"/>
      <c r="HB133" s="266"/>
      <c r="HC133" s="266"/>
      <c r="HD133" s="266"/>
      <c r="HE133" s="266"/>
      <c r="HF133" s="266"/>
      <c r="HG133" s="266"/>
      <c r="HH133" s="266"/>
      <c r="HI133" s="266"/>
      <c r="HJ133" s="266"/>
      <c r="HK133" s="266"/>
      <c r="HL133" s="266"/>
      <c r="HM133" s="266"/>
      <c r="HN133" s="266"/>
      <c r="HO133" s="266"/>
      <c r="HP133" s="266"/>
      <c r="HQ133" s="266"/>
      <c r="HR133" s="266"/>
      <c r="HS133" s="266"/>
      <c r="HT133" s="266"/>
      <c r="HU133" s="266"/>
      <c r="HV133" s="266"/>
      <c r="HW133" s="266"/>
      <c r="HX133" s="266"/>
      <c r="HY133" s="266"/>
      <c r="HZ133" s="266"/>
      <c r="IA133" s="266"/>
      <c r="IB133" s="266"/>
      <c r="IC133" s="266"/>
      <c r="ID133" s="266"/>
      <c r="IE133" s="266"/>
      <c r="IF133" s="266"/>
      <c r="IG133" s="266"/>
      <c r="IH133" s="266"/>
      <c r="II133" s="266"/>
      <c r="IJ133" s="266"/>
      <c r="IK133" s="266"/>
      <c r="IL133" s="266"/>
      <c r="IM133" s="266"/>
      <c r="IN133" s="266"/>
      <c r="IO133" s="266"/>
      <c r="IP133" s="266"/>
      <c r="IQ133" s="266"/>
      <c r="IR133" s="266"/>
      <c r="IS133" s="266"/>
      <c r="IT133" s="266"/>
      <c r="IU133" s="266"/>
      <c r="IV133" s="266"/>
    </row>
    <row r="134" spans="1:256" s="259" customFormat="1" ht="25.5" customHeight="1">
      <c r="A134" s="348" t="s">
        <v>1599</v>
      </c>
      <c r="B134" s="240" t="s">
        <v>247</v>
      </c>
      <c r="C134" s="267">
        <f t="shared" si="24"/>
        <v>0</v>
      </c>
      <c r="D134" s="259">
        <v>0</v>
      </c>
      <c r="E134" s="259">
        <v>0</v>
      </c>
      <c r="F134" s="259">
        <v>0</v>
      </c>
      <c r="G134" s="259">
        <v>0</v>
      </c>
      <c r="H134" s="259">
        <v>0</v>
      </c>
      <c r="I134" s="259">
        <v>0</v>
      </c>
      <c r="J134" s="259">
        <v>0</v>
      </c>
      <c r="K134" s="259">
        <v>0</v>
      </c>
      <c r="L134" s="259">
        <v>0</v>
      </c>
      <c r="M134" s="259">
        <v>0</v>
      </c>
      <c r="N134" s="259">
        <v>0</v>
      </c>
      <c r="O134" s="350">
        <v>0</v>
      </c>
      <c r="P134" s="330"/>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c r="DM134" s="266"/>
      <c r="DN134" s="266"/>
      <c r="DO134" s="266"/>
      <c r="DP134" s="266"/>
      <c r="DQ134" s="266"/>
      <c r="DR134" s="266"/>
      <c r="DS134" s="266"/>
      <c r="DT134" s="266"/>
      <c r="DU134" s="266"/>
      <c r="DV134" s="266"/>
      <c r="DW134" s="266"/>
      <c r="DX134" s="266"/>
      <c r="DY134" s="266"/>
      <c r="DZ134" s="266"/>
      <c r="EA134" s="266"/>
      <c r="EB134" s="266"/>
      <c r="EC134" s="266"/>
      <c r="ED134" s="266"/>
      <c r="EE134" s="266"/>
      <c r="EF134" s="266"/>
      <c r="EG134" s="266"/>
      <c r="EH134" s="266"/>
      <c r="EI134" s="266"/>
      <c r="EJ134" s="266"/>
      <c r="EK134" s="266"/>
      <c r="EL134" s="266"/>
      <c r="EM134" s="266"/>
      <c r="EN134" s="266"/>
      <c r="EO134" s="266"/>
      <c r="EP134" s="266"/>
      <c r="EQ134" s="266"/>
      <c r="ER134" s="266"/>
      <c r="ES134" s="266"/>
      <c r="ET134" s="266"/>
      <c r="EU134" s="266"/>
      <c r="EV134" s="266"/>
      <c r="EW134" s="266"/>
      <c r="EX134" s="266"/>
      <c r="EY134" s="266"/>
      <c r="EZ134" s="266"/>
      <c r="FA134" s="266"/>
      <c r="FB134" s="266"/>
      <c r="FC134" s="266"/>
      <c r="FD134" s="266"/>
      <c r="FE134" s="266"/>
      <c r="FF134" s="266"/>
      <c r="FG134" s="266"/>
      <c r="FH134" s="266"/>
      <c r="FI134" s="266"/>
      <c r="FJ134" s="266"/>
      <c r="FK134" s="266"/>
      <c r="FL134" s="266"/>
      <c r="FM134" s="266"/>
      <c r="FN134" s="266"/>
      <c r="FO134" s="266"/>
      <c r="FP134" s="266"/>
      <c r="FQ134" s="266"/>
      <c r="FR134" s="266"/>
      <c r="FS134" s="266"/>
      <c r="FT134" s="266"/>
      <c r="FU134" s="266"/>
      <c r="FV134" s="266"/>
      <c r="FW134" s="266"/>
      <c r="FX134" s="266"/>
      <c r="FY134" s="266"/>
      <c r="FZ134" s="266"/>
      <c r="GA134" s="266"/>
      <c r="GB134" s="266"/>
      <c r="GC134" s="266"/>
      <c r="GD134" s="266"/>
      <c r="GE134" s="266"/>
      <c r="GF134" s="266"/>
      <c r="GG134" s="266"/>
      <c r="GH134" s="266"/>
      <c r="GI134" s="266"/>
      <c r="GJ134" s="266"/>
      <c r="GK134" s="266"/>
      <c r="GL134" s="266"/>
      <c r="GM134" s="266"/>
      <c r="GN134" s="266"/>
      <c r="GO134" s="266"/>
      <c r="GP134" s="266"/>
      <c r="GQ134" s="266"/>
      <c r="GR134" s="266"/>
      <c r="GS134" s="266"/>
      <c r="GT134" s="266"/>
      <c r="GU134" s="266"/>
      <c r="GV134" s="266"/>
      <c r="GW134" s="266"/>
      <c r="GX134" s="266"/>
      <c r="GY134" s="266"/>
      <c r="GZ134" s="266"/>
      <c r="HA134" s="266"/>
      <c r="HB134" s="266"/>
      <c r="HC134" s="266"/>
      <c r="HD134" s="266"/>
      <c r="HE134" s="266"/>
      <c r="HF134" s="266"/>
      <c r="HG134" s="266"/>
      <c r="HH134" s="266"/>
      <c r="HI134" s="266"/>
      <c r="HJ134" s="266"/>
      <c r="HK134" s="266"/>
      <c r="HL134" s="266"/>
      <c r="HM134" s="266"/>
      <c r="HN134" s="266"/>
      <c r="HO134" s="266"/>
      <c r="HP134" s="266"/>
      <c r="HQ134" s="266"/>
      <c r="HR134" s="266"/>
      <c r="HS134" s="266"/>
      <c r="HT134" s="266"/>
      <c r="HU134" s="266"/>
      <c r="HV134" s="266"/>
      <c r="HW134" s="266"/>
      <c r="HX134" s="266"/>
      <c r="HY134" s="266"/>
      <c r="HZ134" s="266"/>
      <c r="IA134" s="266"/>
      <c r="IB134" s="266"/>
      <c r="IC134" s="266"/>
      <c r="ID134" s="266"/>
      <c r="IE134" s="266"/>
      <c r="IF134" s="266"/>
      <c r="IG134" s="266"/>
      <c r="IH134" s="266"/>
      <c r="II134" s="266"/>
      <c r="IJ134" s="266"/>
      <c r="IK134" s="266"/>
      <c r="IL134" s="266"/>
      <c r="IM134" s="266"/>
      <c r="IN134" s="266"/>
      <c r="IO134" s="266"/>
      <c r="IP134" s="266"/>
      <c r="IQ134" s="266"/>
      <c r="IR134" s="266"/>
      <c r="IS134" s="266"/>
      <c r="IT134" s="266"/>
      <c r="IU134" s="266"/>
      <c r="IV134" s="266"/>
    </row>
    <row r="135" spans="1:256" s="281" customFormat="1" ht="25.5" customHeight="1">
      <c r="A135" s="433" t="s">
        <v>1481</v>
      </c>
      <c r="B135" s="268" t="s">
        <v>248</v>
      </c>
      <c r="C135" s="238">
        <f t="shared" si="24"/>
        <v>0</v>
      </c>
      <c r="D135" s="258">
        <f>SUM(D136:D143)</f>
        <v>0</v>
      </c>
      <c r="E135" s="258">
        <f t="shared" ref="E135:O135" si="37">SUM(E136:E143)</f>
        <v>0</v>
      </c>
      <c r="F135" s="258">
        <f t="shared" si="37"/>
        <v>0</v>
      </c>
      <c r="G135" s="258">
        <f t="shared" si="37"/>
        <v>0</v>
      </c>
      <c r="H135" s="258">
        <f t="shared" si="37"/>
        <v>0</v>
      </c>
      <c r="I135" s="258">
        <f t="shared" si="37"/>
        <v>0</v>
      </c>
      <c r="J135" s="258">
        <f t="shared" si="37"/>
        <v>0</v>
      </c>
      <c r="K135" s="258">
        <f t="shared" si="37"/>
        <v>0</v>
      </c>
      <c r="L135" s="258">
        <f t="shared" si="37"/>
        <v>0</v>
      </c>
      <c r="M135" s="258">
        <f t="shared" si="37"/>
        <v>0</v>
      </c>
      <c r="N135" s="258">
        <f t="shared" si="37"/>
        <v>0</v>
      </c>
      <c r="O135" s="354">
        <f t="shared" si="37"/>
        <v>0</v>
      </c>
      <c r="P135" s="33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73"/>
      <c r="CF135" s="273"/>
      <c r="CG135" s="273"/>
      <c r="CH135" s="273"/>
      <c r="CI135" s="273"/>
      <c r="CJ135" s="273"/>
      <c r="CK135" s="273"/>
      <c r="CL135" s="273"/>
      <c r="CM135" s="273"/>
      <c r="CN135" s="273"/>
      <c r="CO135" s="273"/>
      <c r="CP135" s="273"/>
      <c r="CQ135" s="273"/>
      <c r="CR135" s="273"/>
      <c r="CS135" s="273"/>
      <c r="CT135" s="273"/>
      <c r="CU135" s="273"/>
      <c r="CV135" s="273"/>
      <c r="CW135" s="273"/>
      <c r="CX135" s="273"/>
      <c r="CY135" s="273"/>
      <c r="CZ135" s="273"/>
      <c r="DA135" s="273"/>
      <c r="DB135" s="273"/>
      <c r="DC135" s="273"/>
      <c r="DD135" s="273"/>
      <c r="DE135" s="273"/>
      <c r="DF135" s="273"/>
      <c r="DG135" s="273"/>
      <c r="DH135" s="273"/>
      <c r="DI135" s="273"/>
      <c r="DJ135" s="273"/>
      <c r="DK135" s="273"/>
      <c r="DL135" s="273"/>
      <c r="DM135" s="273"/>
      <c r="DN135" s="273"/>
      <c r="DO135" s="273"/>
      <c r="DP135" s="273"/>
      <c r="DQ135" s="273"/>
      <c r="DR135" s="273"/>
      <c r="DS135" s="273"/>
      <c r="DT135" s="273"/>
      <c r="DU135" s="273"/>
      <c r="DV135" s="273"/>
      <c r="DW135" s="273"/>
      <c r="DX135" s="273"/>
      <c r="DY135" s="273"/>
      <c r="DZ135" s="273"/>
      <c r="EA135" s="273"/>
      <c r="EB135" s="273"/>
      <c r="EC135" s="273"/>
      <c r="ED135" s="273"/>
      <c r="EE135" s="273"/>
      <c r="EF135" s="273"/>
      <c r="EG135" s="273"/>
      <c r="EH135" s="273"/>
      <c r="EI135" s="273"/>
      <c r="EJ135" s="273"/>
      <c r="EK135" s="273"/>
      <c r="EL135" s="273"/>
      <c r="EM135" s="273"/>
      <c r="EN135" s="273"/>
      <c r="EO135" s="273"/>
      <c r="EP135" s="273"/>
      <c r="EQ135" s="273"/>
      <c r="ER135" s="273"/>
      <c r="ES135" s="273"/>
      <c r="ET135" s="273"/>
      <c r="EU135" s="273"/>
      <c r="EV135" s="273"/>
      <c r="EW135" s="273"/>
      <c r="EX135" s="273"/>
      <c r="EY135" s="273"/>
      <c r="EZ135" s="273"/>
      <c r="FA135" s="273"/>
      <c r="FB135" s="273"/>
      <c r="FC135" s="273"/>
      <c r="FD135" s="273"/>
      <c r="FE135" s="273"/>
      <c r="FF135" s="273"/>
      <c r="FG135" s="273"/>
      <c r="FH135" s="273"/>
      <c r="FI135" s="273"/>
      <c r="FJ135" s="273"/>
      <c r="FK135" s="273"/>
      <c r="FL135" s="273"/>
      <c r="FM135" s="273"/>
      <c r="FN135" s="273"/>
      <c r="FO135" s="273"/>
      <c r="FP135" s="273"/>
      <c r="FQ135" s="273"/>
      <c r="FR135" s="273"/>
      <c r="FS135" s="273"/>
      <c r="FT135" s="273"/>
      <c r="FU135" s="273"/>
      <c r="FV135" s="273"/>
      <c r="FW135" s="273"/>
      <c r="FX135" s="273"/>
      <c r="FY135" s="273"/>
      <c r="FZ135" s="273"/>
      <c r="GA135" s="273"/>
      <c r="GB135" s="273"/>
      <c r="GC135" s="273"/>
      <c r="GD135" s="273"/>
      <c r="GE135" s="273"/>
      <c r="GF135" s="273"/>
      <c r="GG135" s="273"/>
      <c r="GH135" s="273"/>
      <c r="GI135" s="273"/>
      <c r="GJ135" s="273"/>
      <c r="GK135" s="273"/>
      <c r="GL135" s="273"/>
      <c r="GM135" s="273"/>
      <c r="GN135" s="273"/>
      <c r="GO135" s="273"/>
      <c r="GP135" s="273"/>
      <c r="GQ135" s="273"/>
      <c r="GR135" s="273"/>
      <c r="GS135" s="273"/>
      <c r="GT135" s="273"/>
      <c r="GU135" s="273"/>
      <c r="GV135" s="273"/>
      <c r="GW135" s="273"/>
      <c r="GX135" s="273"/>
      <c r="GY135" s="273"/>
      <c r="GZ135" s="273"/>
      <c r="HA135" s="273"/>
      <c r="HB135" s="273"/>
      <c r="HC135" s="273"/>
      <c r="HD135" s="273"/>
      <c r="HE135" s="273"/>
      <c r="HF135" s="273"/>
      <c r="HG135" s="273"/>
      <c r="HH135" s="273"/>
      <c r="HI135" s="273"/>
      <c r="HJ135" s="273"/>
      <c r="HK135" s="273"/>
      <c r="HL135" s="273"/>
      <c r="HM135" s="273"/>
      <c r="HN135" s="273"/>
      <c r="HO135" s="273"/>
      <c r="HP135" s="273"/>
      <c r="HQ135" s="273"/>
      <c r="HR135" s="273"/>
      <c r="HS135" s="273"/>
      <c r="HT135" s="273"/>
      <c r="HU135" s="273"/>
      <c r="HV135" s="273"/>
      <c r="HW135" s="273"/>
      <c r="HX135" s="273"/>
      <c r="HY135" s="273"/>
      <c r="HZ135" s="273"/>
      <c r="IA135" s="273"/>
      <c r="IB135" s="273"/>
      <c r="IC135" s="273"/>
      <c r="ID135" s="273"/>
      <c r="IE135" s="273"/>
      <c r="IF135" s="273"/>
      <c r="IG135" s="273"/>
      <c r="IH135" s="273"/>
      <c r="II135" s="273"/>
      <c r="IJ135" s="273"/>
      <c r="IK135" s="273"/>
      <c r="IL135" s="273"/>
      <c r="IM135" s="273"/>
      <c r="IN135" s="273"/>
      <c r="IO135" s="273"/>
      <c r="IP135" s="273"/>
      <c r="IQ135" s="273"/>
      <c r="IR135" s="273"/>
      <c r="IS135" s="273"/>
      <c r="IT135" s="273"/>
      <c r="IU135" s="273"/>
      <c r="IV135" s="273"/>
    </row>
    <row r="136" spans="1:256" s="259" customFormat="1" ht="25.5" customHeight="1">
      <c r="A136" s="348" t="s">
        <v>1482</v>
      </c>
      <c r="B136" s="240" t="s">
        <v>249</v>
      </c>
      <c r="C136" s="267">
        <f t="shared" si="24"/>
        <v>0</v>
      </c>
      <c r="D136" s="259">
        <v>0</v>
      </c>
      <c r="E136" s="259">
        <v>0</v>
      </c>
      <c r="F136" s="259">
        <v>0</v>
      </c>
      <c r="G136" s="259">
        <v>0</v>
      </c>
      <c r="H136" s="259">
        <v>0</v>
      </c>
      <c r="I136" s="259">
        <v>0</v>
      </c>
      <c r="J136" s="259">
        <v>0</v>
      </c>
      <c r="K136" s="259">
        <v>0</v>
      </c>
      <c r="L136" s="259">
        <v>0</v>
      </c>
      <c r="M136" s="259">
        <v>0</v>
      </c>
      <c r="N136" s="259">
        <v>0</v>
      </c>
      <c r="O136" s="350">
        <v>0</v>
      </c>
      <c r="P136" s="330"/>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c r="DM136" s="266"/>
      <c r="DN136" s="266"/>
      <c r="DO136" s="266"/>
      <c r="DP136" s="266"/>
      <c r="DQ136" s="266"/>
      <c r="DR136" s="266"/>
      <c r="DS136" s="266"/>
      <c r="DT136" s="266"/>
      <c r="DU136" s="266"/>
      <c r="DV136" s="266"/>
      <c r="DW136" s="266"/>
      <c r="DX136" s="266"/>
      <c r="DY136" s="266"/>
      <c r="DZ136" s="266"/>
      <c r="EA136" s="266"/>
      <c r="EB136" s="266"/>
      <c r="EC136" s="266"/>
      <c r="ED136" s="266"/>
      <c r="EE136" s="266"/>
      <c r="EF136" s="266"/>
      <c r="EG136" s="266"/>
      <c r="EH136" s="266"/>
      <c r="EI136" s="266"/>
      <c r="EJ136" s="266"/>
      <c r="EK136" s="266"/>
      <c r="EL136" s="266"/>
      <c r="EM136" s="266"/>
      <c r="EN136" s="266"/>
      <c r="EO136" s="266"/>
      <c r="EP136" s="266"/>
      <c r="EQ136" s="266"/>
      <c r="ER136" s="266"/>
      <c r="ES136" s="266"/>
      <c r="ET136" s="266"/>
      <c r="EU136" s="266"/>
      <c r="EV136" s="266"/>
      <c r="EW136" s="266"/>
      <c r="EX136" s="266"/>
      <c r="EY136" s="266"/>
      <c r="EZ136" s="266"/>
      <c r="FA136" s="266"/>
      <c r="FB136" s="266"/>
      <c r="FC136" s="266"/>
      <c r="FD136" s="266"/>
      <c r="FE136" s="266"/>
      <c r="FF136" s="266"/>
      <c r="FG136" s="266"/>
      <c r="FH136" s="266"/>
      <c r="FI136" s="266"/>
      <c r="FJ136" s="266"/>
      <c r="FK136" s="266"/>
      <c r="FL136" s="266"/>
      <c r="FM136" s="266"/>
      <c r="FN136" s="266"/>
      <c r="FO136" s="266"/>
      <c r="FP136" s="266"/>
      <c r="FQ136" s="266"/>
      <c r="FR136" s="266"/>
      <c r="FS136" s="266"/>
      <c r="FT136" s="266"/>
      <c r="FU136" s="266"/>
      <c r="FV136" s="266"/>
      <c r="FW136" s="266"/>
      <c r="FX136" s="266"/>
      <c r="FY136" s="266"/>
      <c r="FZ136" s="266"/>
      <c r="GA136" s="266"/>
      <c r="GB136" s="266"/>
      <c r="GC136" s="266"/>
      <c r="GD136" s="266"/>
      <c r="GE136" s="266"/>
      <c r="GF136" s="266"/>
      <c r="GG136" s="266"/>
      <c r="GH136" s="266"/>
      <c r="GI136" s="266"/>
      <c r="GJ136" s="266"/>
      <c r="GK136" s="266"/>
      <c r="GL136" s="266"/>
      <c r="GM136" s="266"/>
      <c r="GN136" s="266"/>
      <c r="GO136" s="266"/>
      <c r="GP136" s="266"/>
      <c r="GQ136" s="266"/>
      <c r="GR136" s="266"/>
      <c r="GS136" s="266"/>
      <c r="GT136" s="266"/>
      <c r="GU136" s="266"/>
      <c r="GV136" s="266"/>
      <c r="GW136" s="266"/>
      <c r="GX136" s="266"/>
      <c r="GY136" s="266"/>
      <c r="GZ136" s="266"/>
      <c r="HA136" s="266"/>
      <c r="HB136" s="266"/>
      <c r="HC136" s="266"/>
      <c r="HD136" s="266"/>
      <c r="HE136" s="266"/>
      <c r="HF136" s="266"/>
      <c r="HG136" s="266"/>
      <c r="HH136" s="266"/>
      <c r="HI136" s="266"/>
      <c r="HJ136" s="266"/>
      <c r="HK136" s="266"/>
      <c r="HL136" s="266"/>
      <c r="HM136" s="266"/>
      <c r="HN136" s="266"/>
      <c r="HO136" s="266"/>
      <c r="HP136" s="266"/>
      <c r="HQ136" s="266"/>
      <c r="HR136" s="266"/>
      <c r="HS136" s="266"/>
      <c r="HT136" s="266"/>
      <c r="HU136" s="266"/>
      <c r="HV136" s="266"/>
      <c r="HW136" s="266"/>
      <c r="HX136" s="266"/>
      <c r="HY136" s="266"/>
      <c r="HZ136" s="266"/>
      <c r="IA136" s="266"/>
      <c r="IB136" s="266"/>
      <c r="IC136" s="266"/>
      <c r="ID136" s="266"/>
      <c r="IE136" s="266"/>
      <c r="IF136" s="266"/>
      <c r="IG136" s="266"/>
      <c r="IH136" s="266"/>
      <c r="II136" s="266"/>
      <c r="IJ136" s="266"/>
      <c r="IK136" s="266"/>
      <c r="IL136" s="266"/>
      <c r="IM136" s="266"/>
      <c r="IN136" s="266"/>
      <c r="IO136" s="266"/>
      <c r="IP136" s="266"/>
      <c r="IQ136" s="266"/>
      <c r="IR136" s="266"/>
      <c r="IS136" s="266"/>
      <c r="IT136" s="266"/>
      <c r="IU136" s="266"/>
      <c r="IV136" s="266"/>
    </row>
    <row r="137" spans="1:256" s="259" customFormat="1" ht="25.5" customHeight="1">
      <c r="A137" s="348" t="s">
        <v>1483</v>
      </c>
      <c r="B137" s="240" t="s">
        <v>250</v>
      </c>
      <c r="C137" s="267">
        <f t="shared" si="24"/>
        <v>0</v>
      </c>
      <c r="D137" s="259">
        <v>0</v>
      </c>
      <c r="E137" s="259">
        <v>0</v>
      </c>
      <c r="F137" s="259">
        <v>0</v>
      </c>
      <c r="G137" s="259">
        <v>0</v>
      </c>
      <c r="H137" s="259">
        <v>0</v>
      </c>
      <c r="I137" s="259">
        <v>0</v>
      </c>
      <c r="J137" s="259">
        <v>0</v>
      </c>
      <c r="K137" s="259">
        <v>0</v>
      </c>
      <c r="L137" s="259">
        <v>0</v>
      </c>
      <c r="M137" s="259">
        <v>0</v>
      </c>
      <c r="N137" s="259">
        <v>0</v>
      </c>
      <c r="O137" s="350">
        <v>0</v>
      </c>
      <c r="P137" s="330"/>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c r="DM137" s="266"/>
      <c r="DN137" s="266"/>
      <c r="DO137" s="266"/>
      <c r="DP137" s="266"/>
      <c r="DQ137" s="266"/>
      <c r="DR137" s="266"/>
      <c r="DS137" s="266"/>
      <c r="DT137" s="266"/>
      <c r="DU137" s="266"/>
      <c r="DV137" s="266"/>
      <c r="DW137" s="266"/>
      <c r="DX137" s="266"/>
      <c r="DY137" s="266"/>
      <c r="DZ137" s="266"/>
      <c r="EA137" s="266"/>
      <c r="EB137" s="266"/>
      <c r="EC137" s="266"/>
      <c r="ED137" s="266"/>
      <c r="EE137" s="266"/>
      <c r="EF137" s="266"/>
      <c r="EG137" s="266"/>
      <c r="EH137" s="266"/>
      <c r="EI137" s="266"/>
      <c r="EJ137" s="266"/>
      <c r="EK137" s="266"/>
      <c r="EL137" s="266"/>
      <c r="EM137" s="266"/>
      <c r="EN137" s="266"/>
      <c r="EO137" s="266"/>
      <c r="EP137" s="266"/>
      <c r="EQ137" s="266"/>
      <c r="ER137" s="266"/>
      <c r="ES137" s="266"/>
      <c r="ET137" s="266"/>
      <c r="EU137" s="266"/>
      <c r="EV137" s="266"/>
      <c r="EW137" s="266"/>
      <c r="EX137" s="266"/>
      <c r="EY137" s="266"/>
      <c r="EZ137" s="266"/>
      <c r="FA137" s="266"/>
      <c r="FB137" s="266"/>
      <c r="FC137" s="266"/>
      <c r="FD137" s="266"/>
      <c r="FE137" s="266"/>
      <c r="FF137" s="266"/>
      <c r="FG137" s="266"/>
      <c r="FH137" s="266"/>
      <c r="FI137" s="266"/>
      <c r="FJ137" s="266"/>
      <c r="FK137" s="266"/>
      <c r="FL137" s="266"/>
      <c r="FM137" s="266"/>
      <c r="FN137" s="266"/>
      <c r="FO137" s="266"/>
      <c r="FP137" s="266"/>
      <c r="FQ137" s="266"/>
      <c r="FR137" s="266"/>
      <c r="FS137" s="266"/>
      <c r="FT137" s="266"/>
      <c r="FU137" s="266"/>
      <c r="FV137" s="266"/>
      <c r="FW137" s="266"/>
      <c r="FX137" s="266"/>
      <c r="FY137" s="266"/>
      <c r="FZ137" s="266"/>
      <c r="GA137" s="266"/>
      <c r="GB137" s="266"/>
      <c r="GC137" s="266"/>
      <c r="GD137" s="266"/>
      <c r="GE137" s="266"/>
      <c r="GF137" s="266"/>
      <c r="GG137" s="266"/>
      <c r="GH137" s="266"/>
      <c r="GI137" s="266"/>
      <c r="GJ137" s="266"/>
      <c r="GK137" s="266"/>
      <c r="GL137" s="266"/>
      <c r="GM137" s="266"/>
      <c r="GN137" s="266"/>
      <c r="GO137" s="266"/>
      <c r="GP137" s="266"/>
      <c r="GQ137" s="266"/>
      <c r="GR137" s="266"/>
      <c r="GS137" s="266"/>
      <c r="GT137" s="266"/>
      <c r="GU137" s="266"/>
      <c r="GV137" s="266"/>
      <c r="GW137" s="266"/>
      <c r="GX137" s="266"/>
      <c r="GY137" s="266"/>
      <c r="GZ137" s="266"/>
      <c r="HA137" s="266"/>
      <c r="HB137" s="266"/>
      <c r="HC137" s="266"/>
      <c r="HD137" s="266"/>
      <c r="HE137" s="266"/>
      <c r="HF137" s="266"/>
      <c r="HG137" s="266"/>
      <c r="HH137" s="266"/>
      <c r="HI137" s="266"/>
      <c r="HJ137" s="266"/>
      <c r="HK137" s="266"/>
      <c r="HL137" s="266"/>
      <c r="HM137" s="266"/>
      <c r="HN137" s="266"/>
      <c r="HO137" s="266"/>
      <c r="HP137" s="266"/>
      <c r="HQ137" s="266"/>
      <c r="HR137" s="266"/>
      <c r="HS137" s="266"/>
      <c r="HT137" s="266"/>
      <c r="HU137" s="266"/>
      <c r="HV137" s="266"/>
      <c r="HW137" s="266"/>
      <c r="HX137" s="266"/>
      <c r="HY137" s="266"/>
      <c r="HZ137" s="266"/>
      <c r="IA137" s="266"/>
      <c r="IB137" s="266"/>
      <c r="IC137" s="266"/>
      <c r="ID137" s="266"/>
      <c r="IE137" s="266"/>
      <c r="IF137" s="266"/>
      <c r="IG137" s="266"/>
      <c r="IH137" s="266"/>
      <c r="II137" s="266"/>
      <c r="IJ137" s="266"/>
      <c r="IK137" s="266"/>
      <c r="IL137" s="266"/>
      <c r="IM137" s="266"/>
      <c r="IN137" s="266"/>
      <c r="IO137" s="266"/>
      <c r="IP137" s="266"/>
      <c r="IQ137" s="266"/>
      <c r="IR137" s="266"/>
      <c r="IS137" s="266"/>
      <c r="IT137" s="266"/>
      <c r="IU137" s="266"/>
      <c r="IV137" s="266"/>
    </row>
    <row r="138" spans="1:256" s="259" customFormat="1" ht="25.5" customHeight="1">
      <c r="A138" s="348" t="s">
        <v>1484</v>
      </c>
      <c r="B138" s="240" t="s">
        <v>251</v>
      </c>
      <c r="C138" s="267">
        <f t="shared" si="24"/>
        <v>0</v>
      </c>
      <c r="D138" s="259">
        <v>0</v>
      </c>
      <c r="E138" s="259">
        <v>0</v>
      </c>
      <c r="F138" s="259">
        <v>0</v>
      </c>
      <c r="G138" s="259">
        <v>0</v>
      </c>
      <c r="H138" s="259">
        <v>0</v>
      </c>
      <c r="I138" s="259">
        <v>0</v>
      </c>
      <c r="J138" s="259">
        <v>0</v>
      </c>
      <c r="K138" s="259">
        <v>0</v>
      </c>
      <c r="L138" s="259">
        <v>0</v>
      </c>
      <c r="M138" s="259">
        <v>0</v>
      </c>
      <c r="N138" s="259">
        <v>0</v>
      </c>
      <c r="O138" s="350">
        <v>0</v>
      </c>
      <c r="P138" s="330"/>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c r="DM138" s="266"/>
      <c r="DN138" s="266"/>
      <c r="DO138" s="266"/>
      <c r="DP138" s="266"/>
      <c r="DQ138" s="266"/>
      <c r="DR138" s="266"/>
      <c r="DS138" s="266"/>
      <c r="DT138" s="266"/>
      <c r="DU138" s="266"/>
      <c r="DV138" s="266"/>
      <c r="DW138" s="266"/>
      <c r="DX138" s="266"/>
      <c r="DY138" s="266"/>
      <c r="DZ138" s="266"/>
      <c r="EA138" s="266"/>
      <c r="EB138" s="266"/>
      <c r="EC138" s="266"/>
      <c r="ED138" s="266"/>
      <c r="EE138" s="266"/>
      <c r="EF138" s="266"/>
      <c r="EG138" s="266"/>
      <c r="EH138" s="266"/>
      <c r="EI138" s="266"/>
      <c r="EJ138" s="266"/>
      <c r="EK138" s="266"/>
      <c r="EL138" s="266"/>
      <c r="EM138" s="266"/>
      <c r="EN138" s="266"/>
      <c r="EO138" s="266"/>
      <c r="EP138" s="266"/>
      <c r="EQ138" s="266"/>
      <c r="ER138" s="266"/>
      <c r="ES138" s="266"/>
      <c r="ET138" s="266"/>
      <c r="EU138" s="266"/>
      <c r="EV138" s="266"/>
      <c r="EW138" s="266"/>
      <c r="EX138" s="266"/>
      <c r="EY138" s="266"/>
      <c r="EZ138" s="266"/>
      <c r="FA138" s="266"/>
      <c r="FB138" s="266"/>
      <c r="FC138" s="266"/>
      <c r="FD138" s="266"/>
      <c r="FE138" s="266"/>
      <c r="FF138" s="266"/>
      <c r="FG138" s="266"/>
      <c r="FH138" s="266"/>
      <c r="FI138" s="266"/>
      <c r="FJ138" s="266"/>
      <c r="FK138" s="266"/>
      <c r="FL138" s="266"/>
      <c r="FM138" s="266"/>
      <c r="FN138" s="266"/>
      <c r="FO138" s="266"/>
      <c r="FP138" s="266"/>
      <c r="FQ138" s="266"/>
      <c r="FR138" s="266"/>
      <c r="FS138" s="266"/>
      <c r="FT138" s="266"/>
      <c r="FU138" s="266"/>
      <c r="FV138" s="266"/>
      <c r="FW138" s="266"/>
      <c r="FX138" s="266"/>
      <c r="FY138" s="266"/>
      <c r="FZ138" s="266"/>
      <c r="GA138" s="266"/>
      <c r="GB138" s="266"/>
      <c r="GC138" s="266"/>
      <c r="GD138" s="266"/>
      <c r="GE138" s="266"/>
      <c r="GF138" s="266"/>
      <c r="GG138" s="266"/>
      <c r="GH138" s="266"/>
      <c r="GI138" s="266"/>
      <c r="GJ138" s="266"/>
      <c r="GK138" s="266"/>
      <c r="GL138" s="266"/>
      <c r="GM138" s="266"/>
      <c r="GN138" s="266"/>
      <c r="GO138" s="266"/>
      <c r="GP138" s="266"/>
      <c r="GQ138" s="266"/>
      <c r="GR138" s="266"/>
      <c r="GS138" s="266"/>
      <c r="GT138" s="266"/>
      <c r="GU138" s="266"/>
      <c r="GV138" s="266"/>
      <c r="GW138" s="266"/>
      <c r="GX138" s="266"/>
      <c r="GY138" s="266"/>
      <c r="GZ138" s="266"/>
      <c r="HA138" s="266"/>
      <c r="HB138" s="266"/>
      <c r="HC138" s="266"/>
      <c r="HD138" s="266"/>
      <c r="HE138" s="266"/>
      <c r="HF138" s="266"/>
      <c r="HG138" s="266"/>
      <c r="HH138" s="266"/>
      <c r="HI138" s="266"/>
      <c r="HJ138" s="266"/>
      <c r="HK138" s="266"/>
      <c r="HL138" s="266"/>
      <c r="HM138" s="266"/>
      <c r="HN138" s="266"/>
      <c r="HO138" s="266"/>
      <c r="HP138" s="266"/>
      <c r="HQ138" s="266"/>
      <c r="HR138" s="266"/>
      <c r="HS138" s="266"/>
      <c r="HT138" s="266"/>
      <c r="HU138" s="266"/>
      <c r="HV138" s="266"/>
      <c r="HW138" s="266"/>
      <c r="HX138" s="266"/>
      <c r="HY138" s="266"/>
      <c r="HZ138" s="266"/>
      <c r="IA138" s="266"/>
      <c r="IB138" s="266"/>
      <c r="IC138" s="266"/>
      <c r="ID138" s="266"/>
      <c r="IE138" s="266"/>
      <c r="IF138" s="266"/>
      <c r="IG138" s="266"/>
      <c r="IH138" s="266"/>
      <c r="II138" s="266"/>
      <c r="IJ138" s="266"/>
      <c r="IK138" s="266"/>
      <c r="IL138" s="266"/>
      <c r="IM138" s="266"/>
      <c r="IN138" s="266"/>
      <c r="IO138" s="266"/>
      <c r="IP138" s="266"/>
      <c r="IQ138" s="266"/>
      <c r="IR138" s="266"/>
      <c r="IS138" s="266"/>
      <c r="IT138" s="266"/>
      <c r="IU138" s="266"/>
      <c r="IV138" s="266"/>
    </row>
    <row r="139" spans="1:256" s="259" customFormat="1" ht="25.5" customHeight="1">
      <c r="A139" s="348" t="s">
        <v>1600</v>
      </c>
      <c r="B139" s="240" t="s">
        <v>252</v>
      </c>
      <c r="C139" s="267">
        <f t="shared" ref="C139:C202" si="38">SUM(D139:O139)</f>
        <v>0</v>
      </c>
      <c r="D139" s="259">
        <v>0</v>
      </c>
      <c r="E139" s="259">
        <v>0</v>
      </c>
      <c r="F139" s="259">
        <v>0</v>
      </c>
      <c r="G139" s="259">
        <v>0</v>
      </c>
      <c r="H139" s="259">
        <v>0</v>
      </c>
      <c r="I139" s="259">
        <v>0</v>
      </c>
      <c r="J139" s="259">
        <v>0</v>
      </c>
      <c r="K139" s="259">
        <v>0</v>
      </c>
      <c r="L139" s="259">
        <v>0</v>
      </c>
      <c r="M139" s="259">
        <v>0</v>
      </c>
      <c r="N139" s="259">
        <v>0</v>
      </c>
      <c r="O139" s="350">
        <v>0</v>
      </c>
      <c r="P139" s="330"/>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c r="DM139" s="266"/>
      <c r="DN139" s="266"/>
      <c r="DO139" s="266"/>
      <c r="DP139" s="266"/>
      <c r="DQ139" s="266"/>
      <c r="DR139" s="266"/>
      <c r="DS139" s="266"/>
      <c r="DT139" s="266"/>
      <c r="DU139" s="266"/>
      <c r="DV139" s="266"/>
      <c r="DW139" s="266"/>
      <c r="DX139" s="266"/>
      <c r="DY139" s="266"/>
      <c r="DZ139" s="266"/>
      <c r="EA139" s="266"/>
      <c r="EB139" s="266"/>
      <c r="EC139" s="266"/>
      <c r="ED139" s="266"/>
      <c r="EE139" s="266"/>
      <c r="EF139" s="266"/>
      <c r="EG139" s="266"/>
      <c r="EH139" s="266"/>
      <c r="EI139" s="266"/>
      <c r="EJ139" s="266"/>
      <c r="EK139" s="266"/>
      <c r="EL139" s="266"/>
      <c r="EM139" s="266"/>
      <c r="EN139" s="266"/>
      <c r="EO139" s="266"/>
      <c r="EP139" s="266"/>
      <c r="EQ139" s="266"/>
      <c r="ER139" s="266"/>
      <c r="ES139" s="266"/>
      <c r="ET139" s="266"/>
      <c r="EU139" s="266"/>
      <c r="EV139" s="266"/>
      <c r="EW139" s="266"/>
      <c r="EX139" s="266"/>
      <c r="EY139" s="266"/>
      <c r="EZ139" s="266"/>
      <c r="FA139" s="266"/>
      <c r="FB139" s="266"/>
      <c r="FC139" s="266"/>
      <c r="FD139" s="266"/>
      <c r="FE139" s="266"/>
      <c r="FF139" s="266"/>
      <c r="FG139" s="266"/>
      <c r="FH139" s="266"/>
      <c r="FI139" s="266"/>
      <c r="FJ139" s="266"/>
      <c r="FK139" s="266"/>
      <c r="FL139" s="266"/>
      <c r="FM139" s="266"/>
      <c r="FN139" s="266"/>
      <c r="FO139" s="266"/>
      <c r="FP139" s="266"/>
      <c r="FQ139" s="266"/>
      <c r="FR139" s="266"/>
      <c r="FS139" s="266"/>
      <c r="FT139" s="266"/>
      <c r="FU139" s="266"/>
      <c r="FV139" s="266"/>
      <c r="FW139" s="266"/>
      <c r="FX139" s="266"/>
      <c r="FY139" s="266"/>
      <c r="FZ139" s="266"/>
      <c r="GA139" s="266"/>
      <c r="GB139" s="266"/>
      <c r="GC139" s="266"/>
      <c r="GD139" s="266"/>
      <c r="GE139" s="266"/>
      <c r="GF139" s="266"/>
      <c r="GG139" s="266"/>
      <c r="GH139" s="266"/>
      <c r="GI139" s="266"/>
      <c r="GJ139" s="266"/>
      <c r="GK139" s="266"/>
      <c r="GL139" s="266"/>
      <c r="GM139" s="266"/>
      <c r="GN139" s="266"/>
      <c r="GO139" s="266"/>
      <c r="GP139" s="266"/>
      <c r="GQ139" s="266"/>
      <c r="GR139" s="266"/>
      <c r="GS139" s="266"/>
      <c r="GT139" s="266"/>
      <c r="GU139" s="266"/>
      <c r="GV139" s="266"/>
      <c r="GW139" s="266"/>
      <c r="GX139" s="266"/>
      <c r="GY139" s="266"/>
      <c r="GZ139" s="266"/>
      <c r="HA139" s="266"/>
      <c r="HB139" s="266"/>
      <c r="HC139" s="266"/>
      <c r="HD139" s="266"/>
      <c r="HE139" s="266"/>
      <c r="HF139" s="266"/>
      <c r="HG139" s="266"/>
      <c r="HH139" s="266"/>
      <c r="HI139" s="266"/>
      <c r="HJ139" s="266"/>
      <c r="HK139" s="266"/>
      <c r="HL139" s="266"/>
      <c r="HM139" s="266"/>
      <c r="HN139" s="266"/>
      <c r="HO139" s="266"/>
      <c r="HP139" s="266"/>
      <c r="HQ139" s="266"/>
      <c r="HR139" s="266"/>
      <c r="HS139" s="266"/>
      <c r="HT139" s="266"/>
      <c r="HU139" s="266"/>
      <c r="HV139" s="266"/>
      <c r="HW139" s="266"/>
      <c r="HX139" s="266"/>
      <c r="HY139" s="266"/>
      <c r="HZ139" s="266"/>
      <c r="IA139" s="266"/>
      <c r="IB139" s="266"/>
      <c r="IC139" s="266"/>
      <c r="ID139" s="266"/>
      <c r="IE139" s="266"/>
      <c r="IF139" s="266"/>
      <c r="IG139" s="266"/>
      <c r="IH139" s="266"/>
      <c r="II139" s="266"/>
      <c r="IJ139" s="266"/>
      <c r="IK139" s="266"/>
      <c r="IL139" s="266"/>
      <c r="IM139" s="266"/>
      <c r="IN139" s="266"/>
      <c r="IO139" s="266"/>
      <c r="IP139" s="266"/>
      <c r="IQ139" s="266"/>
      <c r="IR139" s="266"/>
      <c r="IS139" s="266"/>
      <c r="IT139" s="266"/>
      <c r="IU139" s="266"/>
      <c r="IV139" s="266"/>
    </row>
    <row r="140" spans="1:256" s="259" customFormat="1" ht="25.5" customHeight="1">
      <c r="A140" s="348" t="s">
        <v>1601</v>
      </c>
      <c r="B140" s="240" t="s">
        <v>253</v>
      </c>
      <c r="C140" s="267">
        <f t="shared" si="38"/>
        <v>0</v>
      </c>
      <c r="D140" s="259">
        <v>0</v>
      </c>
      <c r="E140" s="259">
        <v>0</v>
      </c>
      <c r="F140" s="259">
        <v>0</v>
      </c>
      <c r="G140" s="259">
        <v>0</v>
      </c>
      <c r="H140" s="259">
        <v>0</v>
      </c>
      <c r="I140" s="259">
        <v>0</v>
      </c>
      <c r="J140" s="259">
        <v>0</v>
      </c>
      <c r="K140" s="259">
        <v>0</v>
      </c>
      <c r="L140" s="259">
        <v>0</v>
      </c>
      <c r="M140" s="259">
        <v>0</v>
      </c>
      <c r="N140" s="259">
        <v>0</v>
      </c>
      <c r="O140" s="350">
        <v>0</v>
      </c>
      <c r="P140" s="330"/>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c r="DM140" s="266"/>
      <c r="DN140" s="266"/>
      <c r="DO140" s="266"/>
      <c r="DP140" s="266"/>
      <c r="DQ140" s="266"/>
      <c r="DR140" s="266"/>
      <c r="DS140" s="266"/>
      <c r="DT140" s="266"/>
      <c r="DU140" s="266"/>
      <c r="DV140" s="266"/>
      <c r="DW140" s="266"/>
      <c r="DX140" s="266"/>
      <c r="DY140" s="266"/>
      <c r="DZ140" s="266"/>
      <c r="EA140" s="266"/>
      <c r="EB140" s="266"/>
      <c r="EC140" s="266"/>
      <c r="ED140" s="266"/>
      <c r="EE140" s="266"/>
      <c r="EF140" s="266"/>
      <c r="EG140" s="266"/>
      <c r="EH140" s="266"/>
      <c r="EI140" s="266"/>
      <c r="EJ140" s="266"/>
      <c r="EK140" s="266"/>
      <c r="EL140" s="266"/>
      <c r="EM140" s="266"/>
      <c r="EN140" s="266"/>
      <c r="EO140" s="266"/>
      <c r="EP140" s="266"/>
      <c r="EQ140" s="266"/>
      <c r="ER140" s="266"/>
      <c r="ES140" s="266"/>
      <c r="ET140" s="266"/>
      <c r="EU140" s="266"/>
      <c r="EV140" s="266"/>
      <c r="EW140" s="266"/>
      <c r="EX140" s="266"/>
      <c r="EY140" s="266"/>
      <c r="EZ140" s="266"/>
      <c r="FA140" s="266"/>
      <c r="FB140" s="266"/>
      <c r="FC140" s="266"/>
      <c r="FD140" s="266"/>
      <c r="FE140" s="266"/>
      <c r="FF140" s="266"/>
      <c r="FG140" s="266"/>
      <c r="FH140" s="266"/>
      <c r="FI140" s="266"/>
      <c r="FJ140" s="266"/>
      <c r="FK140" s="266"/>
      <c r="FL140" s="266"/>
      <c r="FM140" s="266"/>
      <c r="FN140" s="266"/>
      <c r="FO140" s="266"/>
      <c r="FP140" s="266"/>
      <c r="FQ140" s="266"/>
      <c r="FR140" s="266"/>
      <c r="FS140" s="266"/>
      <c r="FT140" s="266"/>
      <c r="FU140" s="266"/>
      <c r="FV140" s="266"/>
      <c r="FW140" s="266"/>
      <c r="FX140" s="266"/>
      <c r="FY140" s="266"/>
      <c r="FZ140" s="266"/>
      <c r="GA140" s="266"/>
      <c r="GB140" s="266"/>
      <c r="GC140" s="266"/>
      <c r="GD140" s="266"/>
      <c r="GE140" s="266"/>
      <c r="GF140" s="266"/>
      <c r="GG140" s="266"/>
      <c r="GH140" s="266"/>
      <c r="GI140" s="266"/>
      <c r="GJ140" s="266"/>
      <c r="GK140" s="266"/>
      <c r="GL140" s="266"/>
      <c r="GM140" s="266"/>
      <c r="GN140" s="266"/>
      <c r="GO140" s="266"/>
      <c r="GP140" s="266"/>
      <c r="GQ140" s="266"/>
      <c r="GR140" s="266"/>
      <c r="GS140" s="266"/>
      <c r="GT140" s="266"/>
      <c r="GU140" s="266"/>
      <c r="GV140" s="266"/>
      <c r="GW140" s="266"/>
      <c r="GX140" s="266"/>
      <c r="GY140" s="266"/>
      <c r="GZ140" s="266"/>
      <c r="HA140" s="266"/>
      <c r="HB140" s="266"/>
      <c r="HC140" s="266"/>
      <c r="HD140" s="266"/>
      <c r="HE140" s="266"/>
      <c r="HF140" s="266"/>
      <c r="HG140" s="266"/>
      <c r="HH140" s="266"/>
      <c r="HI140" s="266"/>
      <c r="HJ140" s="266"/>
      <c r="HK140" s="266"/>
      <c r="HL140" s="266"/>
      <c r="HM140" s="266"/>
      <c r="HN140" s="266"/>
      <c r="HO140" s="266"/>
      <c r="HP140" s="266"/>
      <c r="HQ140" s="266"/>
      <c r="HR140" s="266"/>
      <c r="HS140" s="266"/>
      <c r="HT140" s="266"/>
      <c r="HU140" s="266"/>
      <c r="HV140" s="266"/>
      <c r="HW140" s="266"/>
      <c r="HX140" s="266"/>
      <c r="HY140" s="266"/>
      <c r="HZ140" s="266"/>
      <c r="IA140" s="266"/>
      <c r="IB140" s="266"/>
      <c r="IC140" s="266"/>
      <c r="ID140" s="266"/>
      <c r="IE140" s="266"/>
      <c r="IF140" s="266"/>
      <c r="IG140" s="266"/>
      <c r="IH140" s="266"/>
      <c r="II140" s="266"/>
      <c r="IJ140" s="266"/>
      <c r="IK140" s="266"/>
      <c r="IL140" s="266"/>
      <c r="IM140" s="266"/>
      <c r="IN140" s="266"/>
      <c r="IO140" s="266"/>
      <c r="IP140" s="266"/>
      <c r="IQ140" s="266"/>
      <c r="IR140" s="266"/>
      <c r="IS140" s="266"/>
      <c r="IT140" s="266"/>
      <c r="IU140" s="266"/>
      <c r="IV140" s="266"/>
    </row>
    <row r="141" spans="1:256" s="259" customFormat="1" ht="25.5" customHeight="1">
      <c r="A141" s="348" t="s">
        <v>1602</v>
      </c>
      <c r="B141" s="240" t="s">
        <v>254</v>
      </c>
      <c r="C141" s="267">
        <f t="shared" si="38"/>
        <v>0</v>
      </c>
      <c r="D141" s="259">
        <v>0</v>
      </c>
      <c r="E141" s="259">
        <v>0</v>
      </c>
      <c r="F141" s="259">
        <v>0</v>
      </c>
      <c r="G141" s="259">
        <v>0</v>
      </c>
      <c r="H141" s="259">
        <v>0</v>
      </c>
      <c r="I141" s="259">
        <v>0</v>
      </c>
      <c r="J141" s="259">
        <v>0</v>
      </c>
      <c r="K141" s="259">
        <v>0</v>
      </c>
      <c r="L141" s="259">
        <v>0</v>
      </c>
      <c r="M141" s="259">
        <v>0</v>
      </c>
      <c r="N141" s="259">
        <v>0</v>
      </c>
      <c r="O141" s="350">
        <v>0</v>
      </c>
      <c r="P141" s="330"/>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c r="DM141" s="266"/>
      <c r="DN141" s="266"/>
      <c r="DO141" s="266"/>
      <c r="DP141" s="266"/>
      <c r="DQ141" s="266"/>
      <c r="DR141" s="266"/>
      <c r="DS141" s="266"/>
      <c r="DT141" s="266"/>
      <c r="DU141" s="266"/>
      <c r="DV141" s="266"/>
      <c r="DW141" s="266"/>
      <c r="DX141" s="266"/>
      <c r="DY141" s="266"/>
      <c r="DZ141" s="266"/>
      <c r="EA141" s="266"/>
      <c r="EB141" s="266"/>
      <c r="EC141" s="266"/>
      <c r="ED141" s="266"/>
      <c r="EE141" s="266"/>
      <c r="EF141" s="266"/>
      <c r="EG141" s="266"/>
      <c r="EH141" s="266"/>
      <c r="EI141" s="266"/>
      <c r="EJ141" s="266"/>
      <c r="EK141" s="266"/>
      <c r="EL141" s="266"/>
      <c r="EM141" s="266"/>
      <c r="EN141" s="266"/>
      <c r="EO141" s="266"/>
      <c r="EP141" s="266"/>
      <c r="EQ141" s="266"/>
      <c r="ER141" s="266"/>
      <c r="ES141" s="266"/>
      <c r="ET141" s="266"/>
      <c r="EU141" s="266"/>
      <c r="EV141" s="266"/>
      <c r="EW141" s="266"/>
      <c r="EX141" s="266"/>
      <c r="EY141" s="266"/>
      <c r="EZ141" s="266"/>
      <c r="FA141" s="266"/>
      <c r="FB141" s="266"/>
      <c r="FC141" s="266"/>
      <c r="FD141" s="266"/>
      <c r="FE141" s="266"/>
      <c r="FF141" s="266"/>
      <c r="FG141" s="266"/>
      <c r="FH141" s="266"/>
      <c r="FI141" s="266"/>
      <c r="FJ141" s="266"/>
      <c r="FK141" s="266"/>
      <c r="FL141" s="266"/>
      <c r="FM141" s="266"/>
      <c r="FN141" s="266"/>
      <c r="FO141" s="266"/>
      <c r="FP141" s="266"/>
      <c r="FQ141" s="266"/>
      <c r="FR141" s="266"/>
      <c r="FS141" s="266"/>
      <c r="FT141" s="266"/>
      <c r="FU141" s="266"/>
      <c r="FV141" s="266"/>
      <c r="FW141" s="266"/>
      <c r="FX141" s="266"/>
      <c r="FY141" s="266"/>
      <c r="FZ141" s="266"/>
      <c r="GA141" s="266"/>
      <c r="GB141" s="266"/>
      <c r="GC141" s="266"/>
      <c r="GD141" s="266"/>
      <c r="GE141" s="266"/>
      <c r="GF141" s="266"/>
      <c r="GG141" s="266"/>
      <c r="GH141" s="266"/>
      <c r="GI141" s="266"/>
      <c r="GJ141" s="266"/>
      <c r="GK141" s="266"/>
      <c r="GL141" s="266"/>
      <c r="GM141" s="266"/>
      <c r="GN141" s="266"/>
      <c r="GO141" s="266"/>
      <c r="GP141" s="266"/>
      <c r="GQ141" s="266"/>
      <c r="GR141" s="266"/>
      <c r="GS141" s="266"/>
      <c r="GT141" s="266"/>
      <c r="GU141" s="266"/>
      <c r="GV141" s="266"/>
      <c r="GW141" s="266"/>
      <c r="GX141" s="266"/>
      <c r="GY141" s="266"/>
      <c r="GZ141" s="266"/>
      <c r="HA141" s="266"/>
      <c r="HB141" s="266"/>
      <c r="HC141" s="266"/>
      <c r="HD141" s="266"/>
      <c r="HE141" s="266"/>
      <c r="HF141" s="266"/>
      <c r="HG141" s="266"/>
      <c r="HH141" s="266"/>
      <c r="HI141" s="266"/>
      <c r="HJ141" s="266"/>
      <c r="HK141" s="266"/>
      <c r="HL141" s="266"/>
      <c r="HM141" s="266"/>
      <c r="HN141" s="266"/>
      <c r="HO141" s="266"/>
      <c r="HP141" s="266"/>
      <c r="HQ141" s="266"/>
      <c r="HR141" s="266"/>
      <c r="HS141" s="266"/>
      <c r="HT141" s="266"/>
      <c r="HU141" s="266"/>
      <c r="HV141" s="266"/>
      <c r="HW141" s="266"/>
      <c r="HX141" s="266"/>
      <c r="HY141" s="266"/>
      <c r="HZ141" s="266"/>
      <c r="IA141" s="266"/>
      <c r="IB141" s="266"/>
      <c r="IC141" s="266"/>
      <c r="ID141" s="266"/>
      <c r="IE141" s="266"/>
      <c r="IF141" s="266"/>
      <c r="IG141" s="266"/>
      <c r="IH141" s="266"/>
      <c r="II141" s="266"/>
      <c r="IJ141" s="266"/>
      <c r="IK141" s="266"/>
      <c r="IL141" s="266"/>
      <c r="IM141" s="266"/>
      <c r="IN141" s="266"/>
      <c r="IO141" s="266"/>
      <c r="IP141" s="266"/>
      <c r="IQ141" s="266"/>
      <c r="IR141" s="266"/>
      <c r="IS141" s="266"/>
      <c r="IT141" s="266"/>
      <c r="IU141" s="266"/>
      <c r="IV141" s="266"/>
    </row>
    <row r="142" spans="1:256" s="259" customFormat="1" ht="25.5" customHeight="1">
      <c r="A142" s="348" t="s">
        <v>1603</v>
      </c>
      <c r="B142" s="240" t="s">
        <v>255</v>
      </c>
      <c r="C142" s="267">
        <f t="shared" si="38"/>
        <v>0</v>
      </c>
      <c r="D142" s="259">
        <v>0</v>
      </c>
      <c r="E142" s="259">
        <v>0</v>
      </c>
      <c r="F142" s="259">
        <v>0</v>
      </c>
      <c r="G142" s="259">
        <v>0</v>
      </c>
      <c r="H142" s="259">
        <v>0</v>
      </c>
      <c r="I142" s="259">
        <v>0</v>
      </c>
      <c r="J142" s="259">
        <v>0</v>
      </c>
      <c r="K142" s="259">
        <v>0</v>
      </c>
      <c r="L142" s="259">
        <v>0</v>
      </c>
      <c r="M142" s="259">
        <v>0</v>
      </c>
      <c r="N142" s="259">
        <v>0</v>
      </c>
      <c r="O142" s="350">
        <v>0</v>
      </c>
      <c r="P142" s="330"/>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c r="DM142" s="266"/>
      <c r="DN142" s="266"/>
      <c r="DO142" s="266"/>
      <c r="DP142" s="266"/>
      <c r="DQ142" s="266"/>
      <c r="DR142" s="266"/>
      <c r="DS142" s="266"/>
      <c r="DT142" s="266"/>
      <c r="DU142" s="266"/>
      <c r="DV142" s="266"/>
      <c r="DW142" s="266"/>
      <c r="DX142" s="266"/>
      <c r="DY142" s="266"/>
      <c r="DZ142" s="266"/>
      <c r="EA142" s="266"/>
      <c r="EB142" s="266"/>
      <c r="EC142" s="266"/>
      <c r="ED142" s="266"/>
      <c r="EE142" s="266"/>
      <c r="EF142" s="266"/>
      <c r="EG142" s="266"/>
      <c r="EH142" s="266"/>
      <c r="EI142" s="266"/>
      <c r="EJ142" s="266"/>
      <c r="EK142" s="266"/>
      <c r="EL142" s="266"/>
      <c r="EM142" s="266"/>
      <c r="EN142" s="266"/>
      <c r="EO142" s="266"/>
      <c r="EP142" s="266"/>
      <c r="EQ142" s="266"/>
      <c r="ER142" s="266"/>
      <c r="ES142" s="266"/>
      <c r="ET142" s="266"/>
      <c r="EU142" s="266"/>
      <c r="EV142" s="266"/>
      <c r="EW142" s="266"/>
      <c r="EX142" s="266"/>
      <c r="EY142" s="266"/>
      <c r="EZ142" s="266"/>
      <c r="FA142" s="266"/>
      <c r="FB142" s="266"/>
      <c r="FC142" s="266"/>
      <c r="FD142" s="266"/>
      <c r="FE142" s="266"/>
      <c r="FF142" s="266"/>
      <c r="FG142" s="266"/>
      <c r="FH142" s="266"/>
      <c r="FI142" s="266"/>
      <c r="FJ142" s="266"/>
      <c r="FK142" s="266"/>
      <c r="FL142" s="266"/>
      <c r="FM142" s="266"/>
      <c r="FN142" s="266"/>
      <c r="FO142" s="266"/>
      <c r="FP142" s="266"/>
      <c r="FQ142" s="266"/>
      <c r="FR142" s="266"/>
      <c r="FS142" s="266"/>
      <c r="FT142" s="266"/>
      <c r="FU142" s="266"/>
      <c r="FV142" s="266"/>
      <c r="FW142" s="266"/>
      <c r="FX142" s="266"/>
      <c r="FY142" s="266"/>
      <c r="FZ142" s="266"/>
      <c r="GA142" s="266"/>
      <c r="GB142" s="266"/>
      <c r="GC142" s="266"/>
      <c r="GD142" s="266"/>
      <c r="GE142" s="266"/>
      <c r="GF142" s="266"/>
      <c r="GG142" s="266"/>
      <c r="GH142" s="266"/>
      <c r="GI142" s="266"/>
      <c r="GJ142" s="266"/>
      <c r="GK142" s="266"/>
      <c r="GL142" s="266"/>
      <c r="GM142" s="266"/>
      <c r="GN142" s="266"/>
      <c r="GO142" s="266"/>
      <c r="GP142" s="266"/>
      <c r="GQ142" s="266"/>
      <c r="GR142" s="266"/>
      <c r="GS142" s="266"/>
      <c r="GT142" s="266"/>
      <c r="GU142" s="266"/>
      <c r="GV142" s="266"/>
      <c r="GW142" s="266"/>
      <c r="GX142" s="266"/>
      <c r="GY142" s="266"/>
      <c r="GZ142" s="266"/>
      <c r="HA142" s="266"/>
      <c r="HB142" s="266"/>
      <c r="HC142" s="266"/>
      <c r="HD142" s="266"/>
      <c r="HE142" s="266"/>
      <c r="HF142" s="266"/>
      <c r="HG142" s="266"/>
      <c r="HH142" s="266"/>
      <c r="HI142" s="266"/>
      <c r="HJ142" s="266"/>
      <c r="HK142" s="266"/>
      <c r="HL142" s="266"/>
      <c r="HM142" s="266"/>
      <c r="HN142" s="266"/>
      <c r="HO142" s="266"/>
      <c r="HP142" s="266"/>
      <c r="HQ142" s="266"/>
      <c r="HR142" s="266"/>
      <c r="HS142" s="266"/>
      <c r="HT142" s="266"/>
      <c r="HU142" s="266"/>
      <c r="HV142" s="266"/>
      <c r="HW142" s="266"/>
      <c r="HX142" s="266"/>
      <c r="HY142" s="266"/>
      <c r="HZ142" s="266"/>
      <c r="IA142" s="266"/>
      <c r="IB142" s="266"/>
      <c r="IC142" s="266"/>
      <c r="ID142" s="266"/>
      <c r="IE142" s="266"/>
      <c r="IF142" s="266"/>
      <c r="IG142" s="266"/>
      <c r="IH142" s="266"/>
      <c r="II142" s="266"/>
      <c r="IJ142" s="266"/>
      <c r="IK142" s="266"/>
      <c r="IL142" s="266"/>
      <c r="IM142" s="266"/>
      <c r="IN142" s="266"/>
      <c r="IO142" s="266"/>
      <c r="IP142" s="266"/>
      <c r="IQ142" s="266"/>
      <c r="IR142" s="266"/>
      <c r="IS142" s="266"/>
      <c r="IT142" s="266"/>
      <c r="IU142" s="266"/>
      <c r="IV142" s="266"/>
    </row>
    <row r="143" spans="1:256" s="259" customFormat="1" ht="25.5" customHeight="1">
      <c r="A143" s="348" t="s">
        <v>1604</v>
      </c>
      <c r="B143" s="240" t="s">
        <v>256</v>
      </c>
      <c r="C143" s="267">
        <f t="shared" si="38"/>
        <v>0</v>
      </c>
      <c r="D143" s="259">
        <v>0</v>
      </c>
      <c r="E143" s="259">
        <v>0</v>
      </c>
      <c r="F143" s="259">
        <v>0</v>
      </c>
      <c r="G143" s="259">
        <v>0</v>
      </c>
      <c r="H143" s="259">
        <v>0</v>
      </c>
      <c r="I143" s="259">
        <v>0</v>
      </c>
      <c r="J143" s="259">
        <v>0</v>
      </c>
      <c r="K143" s="259">
        <v>0</v>
      </c>
      <c r="L143" s="259">
        <v>0</v>
      </c>
      <c r="M143" s="259">
        <v>0</v>
      </c>
      <c r="N143" s="259">
        <v>0</v>
      </c>
      <c r="O143" s="350">
        <v>0</v>
      </c>
      <c r="P143" s="330"/>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c r="DM143" s="266"/>
      <c r="DN143" s="266"/>
      <c r="DO143" s="266"/>
      <c r="DP143" s="266"/>
      <c r="DQ143" s="266"/>
      <c r="DR143" s="266"/>
      <c r="DS143" s="266"/>
      <c r="DT143" s="266"/>
      <c r="DU143" s="266"/>
      <c r="DV143" s="266"/>
      <c r="DW143" s="266"/>
      <c r="DX143" s="266"/>
      <c r="DY143" s="266"/>
      <c r="DZ143" s="266"/>
      <c r="EA143" s="266"/>
      <c r="EB143" s="266"/>
      <c r="EC143" s="266"/>
      <c r="ED143" s="266"/>
      <c r="EE143" s="266"/>
      <c r="EF143" s="266"/>
      <c r="EG143" s="266"/>
      <c r="EH143" s="266"/>
      <c r="EI143" s="266"/>
      <c r="EJ143" s="266"/>
      <c r="EK143" s="266"/>
      <c r="EL143" s="266"/>
      <c r="EM143" s="266"/>
      <c r="EN143" s="266"/>
      <c r="EO143" s="266"/>
      <c r="EP143" s="266"/>
      <c r="EQ143" s="266"/>
      <c r="ER143" s="266"/>
      <c r="ES143" s="266"/>
      <c r="ET143" s="266"/>
      <c r="EU143" s="266"/>
      <c r="EV143" s="266"/>
      <c r="EW143" s="266"/>
      <c r="EX143" s="266"/>
      <c r="EY143" s="266"/>
      <c r="EZ143" s="266"/>
      <c r="FA143" s="266"/>
      <c r="FB143" s="266"/>
      <c r="FC143" s="266"/>
      <c r="FD143" s="266"/>
      <c r="FE143" s="266"/>
      <c r="FF143" s="266"/>
      <c r="FG143" s="266"/>
      <c r="FH143" s="266"/>
      <c r="FI143" s="266"/>
      <c r="FJ143" s="266"/>
      <c r="FK143" s="266"/>
      <c r="FL143" s="266"/>
      <c r="FM143" s="266"/>
      <c r="FN143" s="266"/>
      <c r="FO143" s="266"/>
      <c r="FP143" s="266"/>
      <c r="FQ143" s="266"/>
      <c r="FR143" s="266"/>
      <c r="FS143" s="266"/>
      <c r="FT143" s="266"/>
      <c r="FU143" s="266"/>
      <c r="FV143" s="266"/>
      <c r="FW143" s="266"/>
      <c r="FX143" s="266"/>
      <c r="FY143" s="266"/>
      <c r="FZ143" s="266"/>
      <c r="GA143" s="266"/>
      <c r="GB143" s="266"/>
      <c r="GC143" s="266"/>
      <c r="GD143" s="266"/>
      <c r="GE143" s="266"/>
      <c r="GF143" s="266"/>
      <c r="GG143" s="266"/>
      <c r="GH143" s="266"/>
      <c r="GI143" s="266"/>
      <c r="GJ143" s="266"/>
      <c r="GK143" s="266"/>
      <c r="GL143" s="266"/>
      <c r="GM143" s="266"/>
      <c r="GN143" s="266"/>
      <c r="GO143" s="266"/>
      <c r="GP143" s="266"/>
      <c r="GQ143" s="266"/>
      <c r="GR143" s="266"/>
      <c r="GS143" s="266"/>
      <c r="GT143" s="266"/>
      <c r="GU143" s="266"/>
      <c r="GV143" s="266"/>
      <c r="GW143" s="266"/>
      <c r="GX143" s="266"/>
      <c r="GY143" s="266"/>
      <c r="GZ143" s="266"/>
      <c r="HA143" s="266"/>
      <c r="HB143" s="266"/>
      <c r="HC143" s="266"/>
      <c r="HD143" s="266"/>
      <c r="HE143" s="266"/>
      <c r="HF143" s="266"/>
      <c r="HG143" s="266"/>
      <c r="HH143" s="266"/>
      <c r="HI143" s="266"/>
      <c r="HJ143" s="266"/>
      <c r="HK143" s="266"/>
      <c r="HL143" s="266"/>
      <c r="HM143" s="266"/>
      <c r="HN143" s="266"/>
      <c r="HO143" s="266"/>
      <c r="HP143" s="266"/>
      <c r="HQ143" s="266"/>
      <c r="HR143" s="266"/>
      <c r="HS143" s="266"/>
      <c r="HT143" s="266"/>
      <c r="HU143" s="266"/>
      <c r="HV143" s="266"/>
      <c r="HW143" s="266"/>
      <c r="HX143" s="266"/>
      <c r="HY143" s="266"/>
      <c r="HZ143" s="266"/>
      <c r="IA143" s="266"/>
      <c r="IB143" s="266"/>
      <c r="IC143" s="266"/>
      <c r="ID143" s="266"/>
      <c r="IE143" s="266"/>
      <c r="IF143" s="266"/>
      <c r="IG143" s="266"/>
      <c r="IH143" s="266"/>
      <c r="II143" s="266"/>
      <c r="IJ143" s="266"/>
      <c r="IK143" s="266"/>
      <c r="IL143" s="266"/>
      <c r="IM143" s="266"/>
      <c r="IN143" s="266"/>
      <c r="IO143" s="266"/>
      <c r="IP143" s="266"/>
      <c r="IQ143" s="266"/>
      <c r="IR143" s="266"/>
      <c r="IS143" s="266"/>
      <c r="IT143" s="266"/>
      <c r="IU143" s="266"/>
      <c r="IV143" s="266"/>
    </row>
    <row r="144" spans="1:256" s="281" customFormat="1" ht="25.5" customHeight="1">
      <c r="A144" s="433" t="s">
        <v>1485</v>
      </c>
      <c r="B144" s="268" t="s">
        <v>257</v>
      </c>
      <c r="C144" s="238">
        <f t="shared" si="38"/>
        <v>0</v>
      </c>
      <c r="D144" s="258">
        <f>SUM(D145:D147)</f>
        <v>0</v>
      </c>
      <c r="E144" s="258">
        <f t="shared" ref="E144:O144" si="39">SUM(E145:E147)</f>
        <v>0</v>
      </c>
      <c r="F144" s="258">
        <f t="shared" si="39"/>
        <v>0</v>
      </c>
      <c r="G144" s="258">
        <f t="shared" si="39"/>
        <v>0</v>
      </c>
      <c r="H144" s="258">
        <f t="shared" si="39"/>
        <v>0</v>
      </c>
      <c r="I144" s="258">
        <f t="shared" si="39"/>
        <v>0</v>
      </c>
      <c r="J144" s="258">
        <f t="shared" si="39"/>
        <v>0</v>
      </c>
      <c r="K144" s="258">
        <f t="shared" si="39"/>
        <v>0</v>
      </c>
      <c r="L144" s="258">
        <f t="shared" si="39"/>
        <v>0</v>
      </c>
      <c r="M144" s="258">
        <f t="shared" si="39"/>
        <v>0</v>
      </c>
      <c r="N144" s="258">
        <f t="shared" si="39"/>
        <v>0</v>
      </c>
      <c r="O144" s="354">
        <f t="shared" si="39"/>
        <v>0</v>
      </c>
      <c r="P144" s="33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c r="CJ144" s="273"/>
      <c r="CK144" s="273"/>
      <c r="CL144" s="273"/>
      <c r="CM144" s="273"/>
      <c r="CN144" s="273"/>
      <c r="CO144" s="273"/>
      <c r="CP144" s="273"/>
      <c r="CQ144" s="273"/>
      <c r="CR144" s="273"/>
      <c r="CS144" s="273"/>
      <c r="CT144" s="273"/>
      <c r="CU144" s="273"/>
      <c r="CV144" s="273"/>
      <c r="CW144" s="273"/>
      <c r="CX144" s="273"/>
      <c r="CY144" s="273"/>
      <c r="CZ144" s="273"/>
      <c r="DA144" s="273"/>
      <c r="DB144" s="273"/>
      <c r="DC144" s="273"/>
      <c r="DD144" s="273"/>
      <c r="DE144" s="273"/>
      <c r="DF144" s="273"/>
      <c r="DG144" s="273"/>
      <c r="DH144" s="273"/>
      <c r="DI144" s="273"/>
      <c r="DJ144" s="273"/>
      <c r="DK144" s="273"/>
      <c r="DL144" s="273"/>
      <c r="DM144" s="273"/>
      <c r="DN144" s="273"/>
      <c r="DO144" s="273"/>
      <c r="DP144" s="273"/>
      <c r="DQ144" s="273"/>
      <c r="DR144" s="273"/>
      <c r="DS144" s="273"/>
      <c r="DT144" s="273"/>
      <c r="DU144" s="273"/>
      <c r="DV144" s="273"/>
      <c r="DW144" s="273"/>
      <c r="DX144" s="273"/>
      <c r="DY144" s="273"/>
      <c r="DZ144" s="273"/>
      <c r="EA144" s="273"/>
      <c r="EB144" s="273"/>
      <c r="EC144" s="273"/>
      <c r="ED144" s="273"/>
      <c r="EE144" s="273"/>
      <c r="EF144" s="273"/>
      <c r="EG144" s="273"/>
      <c r="EH144" s="273"/>
      <c r="EI144" s="273"/>
      <c r="EJ144" s="273"/>
      <c r="EK144" s="273"/>
      <c r="EL144" s="273"/>
      <c r="EM144" s="273"/>
      <c r="EN144" s="273"/>
      <c r="EO144" s="273"/>
      <c r="EP144" s="273"/>
      <c r="EQ144" s="273"/>
      <c r="ER144" s="273"/>
      <c r="ES144" s="273"/>
      <c r="ET144" s="273"/>
      <c r="EU144" s="273"/>
      <c r="EV144" s="273"/>
      <c r="EW144" s="273"/>
      <c r="EX144" s="273"/>
      <c r="EY144" s="273"/>
      <c r="EZ144" s="273"/>
      <c r="FA144" s="273"/>
      <c r="FB144" s="273"/>
      <c r="FC144" s="273"/>
      <c r="FD144" s="273"/>
      <c r="FE144" s="273"/>
      <c r="FF144" s="273"/>
      <c r="FG144" s="273"/>
      <c r="FH144" s="273"/>
      <c r="FI144" s="273"/>
      <c r="FJ144" s="273"/>
      <c r="FK144" s="273"/>
      <c r="FL144" s="273"/>
      <c r="FM144" s="273"/>
      <c r="FN144" s="273"/>
      <c r="FO144" s="273"/>
      <c r="FP144" s="273"/>
      <c r="FQ144" s="273"/>
      <c r="FR144" s="273"/>
      <c r="FS144" s="273"/>
      <c r="FT144" s="273"/>
      <c r="FU144" s="273"/>
      <c r="FV144" s="273"/>
      <c r="FW144" s="273"/>
      <c r="FX144" s="273"/>
      <c r="FY144" s="273"/>
      <c r="FZ144" s="273"/>
      <c r="GA144" s="273"/>
      <c r="GB144" s="273"/>
      <c r="GC144" s="273"/>
      <c r="GD144" s="273"/>
      <c r="GE144" s="273"/>
      <c r="GF144" s="273"/>
      <c r="GG144" s="273"/>
      <c r="GH144" s="273"/>
      <c r="GI144" s="273"/>
      <c r="GJ144" s="273"/>
      <c r="GK144" s="273"/>
      <c r="GL144" s="273"/>
      <c r="GM144" s="273"/>
      <c r="GN144" s="273"/>
      <c r="GO144" s="273"/>
      <c r="GP144" s="273"/>
      <c r="GQ144" s="273"/>
      <c r="GR144" s="273"/>
      <c r="GS144" s="273"/>
      <c r="GT144" s="273"/>
      <c r="GU144" s="273"/>
      <c r="GV144" s="273"/>
      <c r="GW144" s="273"/>
      <c r="GX144" s="273"/>
      <c r="GY144" s="273"/>
      <c r="GZ144" s="273"/>
      <c r="HA144" s="273"/>
      <c r="HB144" s="273"/>
      <c r="HC144" s="273"/>
      <c r="HD144" s="273"/>
      <c r="HE144" s="273"/>
      <c r="HF144" s="273"/>
      <c r="HG144" s="273"/>
      <c r="HH144" s="273"/>
      <c r="HI144" s="273"/>
      <c r="HJ144" s="273"/>
      <c r="HK144" s="273"/>
      <c r="HL144" s="273"/>
      <c r="HM144" s="273"/>
      <c r="HN144" s="273"/>
      <c r="HO144" s="273"/>
      <c r="HP144" s="273"/>
      <c r="HQ144" s="273"/>
      <c r="HR144" s="273"/>
      <c r="HS144" s="273"/>
      <c r="HT144" s="273"/>
      <c r="HU144" s="273"/>
      <c r="HV144" s="273"/>
      <c r="HW144" s="273"/>
      <c r="HX144" s="273"/>
      <c r="HY144" s="273"/>
      <c r="HZ144" s="273"/>
      <c r="IA144" s="273"/>
      <c r="IB144" s="273"/>
      <c r="IC144" s="273"/>
      <c r="ID144" s="273"/>
      <c r="IE144" s="273"/>
      <c r="IF144" s="273"/>
      <c r="IG144" s="273"/>
      <c r="IH144" s="273"/>
      <c r="II144" s="273"/>
      <c r="IJ144" s="273"/>
      <c r="IK144" s="273"/>
      <c r="IL144" s="273"/>
      <c r="IM144" s="273"/>
      <c r="IN144" s="273"/>
      <c r="IO144" s="273"/>
      <c r="IP144" s="273"/>
      <c r="IQ144" s="273"/>
      <c r="IR144" s="273"/>
      <c r="IS144" s="273"/>
      <c r="IT144" s="273"/>
      <c r="IU144" s="273"/>
      <c r="IV144" s="273"/>
    </row>
    <row r="145" spans="1:256" s="259" customFormat="1" ht="25.5" customHeight="1">
      <c r="A145" s="348" t="s">
        <v>1486</v>
      </c>
      <c r="B145" s="240" t="s">
        <v>258</v>
      </c>
      <c r="C145" s="267">
        <f t="shared" si="38"/>
        <v>0</v>
      </c>
      <c r="D145" s="259">
        <v>0</v>
      </c>
      <c r="E145" s="259">
        <v>0</v>
      </c>
      <c r="F145" s="259">
        <v>0</v>
      </c>
      <c r="G145" s="259">
        <v>0</v>
      </c>
      <c r="H145" s="259">
        <v>0</v>
      </c>
      <c r="I145" s="259">
        <v>0</v>
      </c>
      <c r="J145" s="259">
        <v>0</v>
      </c>
      <c r="K145" s="259">
        <v>0</v>
      </c>
      <c r="L145" s="259">
        <v>0</v>
      </c>
      <c r="M145" s="259">
        <v>0</v>
      </c>
      <c r="N145" s="259">
        <v>0</v>
      </c>
      <c r="O145" s="350">
        <v>0</v>
      </c>
      <c r="P145" s="330"/>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c r="DM145" s="266"/>
      <c r="DN145" s="266"/>
      <c r="DO145" s="266"/>
      <c r="DP145" s="266"/>
      <c r="DQ145" s="266"/>
      <c r="DR145" s="266"/>
      <c r="DS145" s="266"/>
      <c r="DT145" s="266"/>
      <c r="DU145" s="266"/>
      <c r="DV145" s="266"/>
      <c r="DW145" s="266"/>
      <c r="DX145" s="266"/>
      <c r="DY145" s="266"/>
      <c r="DZ145" s="266"/>
      <c r="EA145" s="266"/>
      <c r="EB145" s="266"/>
      <c r="EC145" s="266"/>
      <c r="ED145" s="266"/>
      <c r="EE145" s="266"/>
      <c r="EF145" s="266"/>
      <c r="EG145" s="266"/>
      <c r="EH145" s="266"/>
      <c r="EI145" s="266"/>
      <c r="EJ145" s="266"/>
      <c r="EK145" s="266"/>
      <c r="EL145" s="266"/>
      <c r="EM145" s="266"/>
      <c r="EN145" s="266"/>
      <c r="EO145" s="266"/>
      <c r="EP145" s="266"/>
      <c r="EQ145" s="266"/>
      <c r="ER145" s="266"/>
      <c r="ES145" s="266"/>
      <c r="ET145" s="266"/>
      <c r="EU145" s="266"/>
      <c r="EV145" s="266"/>
      <c r="EW145" s="266"/>
      <c r="EX145" s="266"/>
      <c r="EY145" s="266"/>
      <c r="EZ145" s="266"/>
      <c r="FA145" s="266"/>
      <c r="FB145" s="266"/>
      <c r="FC145" s="266"/>
      <c r="FD145" s="266"/>
      <c r="FE145" s="266"/>
      <c r="FF145" s="266"/>
      <c r="FG145" s="266"/>
      <c r="FH145" s="266"/>
      <c r="FI145" s="266"/>
      <c r="FJ145" s="266"/>
      <c r="FK145" s="266"/>
      <c r="FL145" s="266"/>
      <c r="FM145" s="266"/>
      <c r="FN145" s="266"/>
      <c r="FO145" s="266"/>
      <c r="FP145" s="266"/>
      <c r="FQ145" s="266"/>
      <c r="FR145" s="266"/>
      <c r="FS145" s="266"/>
      <c r="FT145" s="266"/>
      <c r="FU145" s="266"/>
      <c r="FV145" s="266"/>
      <c r="FW145" s="266"/>
      <c r="FX145" s="266"/>
      <c r="FY145" s="266"/>
      <c r="FZ145" s="266"/>
      <c r="GA145" s="266"/>
      <c r="GB145" s="266"/>
      <c r="GC145" s="266"/>
      <c r="GD145" s="266"/>
      <c r="GE145" s="266"/>
      <c r="GF145" s="266"/>
      <c r="GG145" s="266"/>
      <c r="GH145" s="266"/>
      <c r="GI145" s="266"/>
      <c r="GJ145" s="266"/>
      <c r="GK145" s="266"/>
      <c r="GL145" s="266"/>
      <c r="GM145" s="266"/>
      <c r="GN145" s="266"/>
      <c r="GO145" s="266"/>
      <c r="GP145" s="266"/>
      <c r="GQ145" s="266"/>
      <c r="GR145" s="266"/>
      <c r="GS145" s="266"/>
      <c r="GT145" s="266"/>
      <c r="GU145" s="266"/>
      <c r="GV145" s="266"/>
      <c r="GW145" s="266"/>
      <c r="GX145" s="266"/>
      <c r="GY145" s="266"/>
      <c r="GZ145" s="266"/>
      <c r="HA145" s="266"/>
      <c r="HB145" s="266"/>
      <c r="HC145" s="266"/>
      <c r="HD145" s="266"/>
      <c r="HE145" s="266"/>
      <c r="HF145" s="266"/>
      <c r="HG145" s="266"/>
      <c r="HH145" s="266"/>
      <c r="HI145" s="266"/>
      <c r="HJ145" s="266"/>
      <c r="HK145" s="266"/>
      <c r="HL145" s="266"/>
      <c r="HM145" s="266"/>
      <c r="HN145" s="266"/>
      <c r="HO145" s="266"/>
      <c r="HP145" s="266"/>
      <c r="HQ145" s="266"/>
      <c r="HR145" s="266"/>
      <c r="HS145" s="266"/>
      <c r="HT145" s="266"/>
      <c r="HU145" s="266"/>
      <c r="HV145" s="266"/>
      <c r="HW145" s="266"/>
      <c r="HX145" s="266"/>
      <c r="HY145" s="266"/>
      <c r="HZ145" s="266"/>
      <c r="IA145" s="266"/>
      <c r="IB145" s="266"/>
      <c r="IC145" s="266"/>
      <c r="ID145" s="266"/>
      <c r="IE145" s="266"/>
      <c r="IF145" s="266"/>
      <c r="IG145" s="266"/>
      <c r="IH145" s="266"/>
      <c r="II145" s="266"/>
      <c r="IJ145" s="266"/>
      <c r="IK145" s="266"/>
      <c r="IL145" s="266"/>
      <c r="IM145" s="266"/>
      <c r="IN145" s="266"/>
      <c r="IO145" s="266"/>
      <c r="IP145" s="266"/>
      <c r="IQ145" s="266"/>
      <c r="IR145" s="266"/>
      <c r="IS145" s="266"/>
      <c r="IT145" s="266"/>
      <c r="IU145" s="266"/>
      <c r="IV145" s="266"/>
    </row>
    <row r="146" spans="1:256" s="259" customFormat="1" ht="25.5" customHeight="1">
      <c r="A146" s="348" t="s">
        <v>1616</v>
      </c>
      <c r="B146" s="240" t="s">
        <v>259</v>
      </c>
      <c r="C146" s="267">
        <f t="shared" si="38"/>
        <v>0</v>
      </c>
      <c r="D146" s="259">
        <v>0</v>
      </c>
      <c r="E146" s="259">
        <v>0</v>
      </c>
      <c r="F146" s="259">
        <v>0</v>
      </c>
      <c r="G146" s="259">
        <v>0</v>
      </c>
      <c r="H146" s="259">
        <v>0</v>
      </c>
      <c r="I146" s="259">
        <v>0</v>
      </c>
      <c r="J146" s="259">
        <v>0</v>
      </c>
      <c r="K146" s="259">
        <v>0</v>
      </c>
      <c r="L146" s="259">
        <v>0</v>
      </c>
      <c r="M146" s="259">
        <v>0</v>
      </c>
      <c r="N146" s="259">
        <v>0</v>
      </c>
      <c r="O146" s="350">
        <v>0</v>
      </c>
      <c r="P146" s="330"/>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c r="DM146" s="266"/>
      <c r="DN146" s="266"/>
      <c r="DO146" s="266"/>
      <c r="DP146" s="266"/>
      <c r="DQ146" s="266"/>
      <c r="DR146" s="266"/>
      <c r="DS146" s="266"/>
      <c r="DT146" s="266"/>
      <c r="DU146" s="266"/>
      <c r="DV146" s="266"/>
      <c r="DW146" s="266"/>
      <c r="DX146" s="266"/>
      <c r="DY146" s="266"/>
      <c r="DZ146" s="266"/>
      <c r="EA146" s="266"/>
      <c r="EB146" s="266"/>
      <c r="EC146" s="266"/>
      <c r="ED146" s="266"/>
      <c r="EE146" s="266"/>
      <c r="EF146" s="266"/>
      <c r="EG146" s="266"/>
      <c r="EH146" s="266"/>
      <c r="EI146" s="266"/>
      <c r="EJ146" s="266"/>
      <c r="EK146" s="266"/>
      <c r="EL146" s="266"/>
      <c r="EM146" s="266"/>
      <c r="EN146" s="266"/>
      <c r="EO146" s="266"/>
      <c r="EP146" s="266"/>
      <c r="EQ146" s="266"/>
      <c r="ER146" s="266"/>
      <c r="ES146" s="266"/>
      <c r="ET146" s="266"/>
      <c r="EU146" s="266"/>
      <c r="EV146" s="266"/>
      <c r="EW146" s="266"/>
      <c r="EX146" s="266"/>
      <c r="EY146" s="266"/>
      <c r="EZ146" s="266"/>
      <c r="FA146" s="266"/>
      <c r="FB146" s="266"/>
      <c r="FC146" s="266"/>
      <c r="FD146" s="266"/>
      <c r="FE146" s="266"/>
      <c r="FF146" s="266"/>
      <c r="FG146" s="266"/>
      <c r="FH146" s="266"/>
      <c r="FI146" s="266"/>
      <c r="FJ146" s="266"/>
      <c r="FK146" s="266"/>
      <c r="FL146" s="266"/>
      <c r="FM146" s="266"/>
      <c r="FN146" s="266"/>
      <c r="FO146" s="266"/>
      <c r="FP146" s="266"/>
      <c r="FQ146" s="266"/>
      <c r="FR146" s="266"/>
      <c r="FS146" s="266"/>
      <c r="FT146" s="266"/>
      <c r="FU146" s="266"/>
      <c r="FV146" s="266"/>
      <c r="FW146" s="266"/>
      <c r="FX146" s="266"/>
      <c r="FY146" s="266"/>
      <c r="FZ146" s="266"/>
      <c r="GA146" s="266"/>
      <c r="GB146" s="266"/>
      <c r="GC146" s="266"/>
      <c r="GD146" s="266"/>
      <c r="GE146" s="266"/>
      <c r="GF146" s="266"/>
      <c r="GG146" s="266"/>
      <c r="GH146" s="266"/>
      <c r="GI146" s="266"/>
      <c r="GJ146" s="266"/>
      <c r="GK146" s="266"/>
      <c r="GL146" s="266"/>
      <c r="GM146" s="266"/>
      <c r="GN146" s="266"/>
      <c r="GO146" s="266"/>
      <c r="GP146" s="266"/>
      <c r="GQ146" s="266"/>
      <c r="GR146" s="266"/>
      <c r="GS146" s="266"/>
      <c r="GT146" s="266"/>
      <c r="GU146" s="266"/>
      <c r="GV146" s="266"/>
      <c r="GW146" s="266"/>
      <c r="GX146" s="266"/>
      <c r="GY146" s="266"/>
      <c r="GZ146" s="266"/>
      <c r="HA146" s="266"/>
      <c r="HB146" s="266"/>
      <c r="HC146" s="266"/>
      <c r="HD146" s="266"/>
      <c r="HE146" s="266"/>
      <c r="HF146" s="266"/>
      <c r="HG146" s="266"/>
      <c r="HH146" s="266"/>
      <c r="HI146" s="266"/>
      <c r="HJ146" s="266"/>
      <c r="HK146" s="266"/>
      <c r="HL146" s="266"/>
      <c r="HM146" s="266"/>
      <c r="HN146" s="266"/>
      <c r="HO146" s="266"/>
      <c r="HP146" s="266"/>
      <c r="HQ146" s="266"/>
      <c r="HR146" s="266"/>
      <c r="HS146" s="266"/>
      <c r="HT146" s="266"/>
      <c r="HU146" s="266"/>
      <c r="HV146" s="266"/>
      <c r="HW146" s="266"/>
      <c r="HX146" s="266"/>
      <c r="HY146" s="266"/>
      <c r="HZ146" s="266"/>
      <c r="IA146" s="266"/>
      <c r="IB146" s="266"/>
      <c r="IC146" s="266"/>
      <c r="ID146" s="266"/>
      <c r="IE146" s="266"/>
      <c r="IF146" s="266"/>
      <c r="IG146" s="266"/>
      <c r="IH146" s="266"/>
      <c r="II146" s="266"/>
      <c r="IJ146" s="266"/>
      <c r="IK146" s="266"/>
      <c r="IL146" s="266"/>
      <c r="IM146" s="266"/>
      <c r="IN146" s="266"/>
      <c r="IO146" s="266"/>
      <c r="IP146" s="266"/>
      <c r="IQ146" s="266"/>
      <c r="IR146" s="266"/>
      <c r="IS146" s="266"/>
      <c r="IT146" s="266"/>
      <c r="IU146" s="266"/>
      <c r="IV146" s="266"/>
    </row>
    <row r="147" spans="1:256" s="259" customFormat="1" ht="25.5" customHeight="1">
      <c r="A147" s="348" t="s">
        <v>1487</v>
      </c>
      <c r="B147" s="240" t="s">
        <v>260</v>
      </c>
      <c r="C147" s="267">
        <f t="shared" si="38"/>
        <v>0</v>
      </c>
      <c r="D147" s="259">
        <v>0</v>
      </c>
      <c r="E147" s="259">
        <v>0</v>
      </c>
      <c r="F147" s="259">
        <v>0</v>
      </c>
      <c r="G147" s="259">
        <v>0</v>
      </c>
      <c r="H147" s="259">
        <v>0</v>
      </c>
      <c r="I147" s="259">
        <v>0</v>
      </c>
      <c r="J147" s="259">
        <v>0</v>
      </c>
      <c r="K147" s="259">
        <v>0</v>
      </c>
      <c r="L147" s="259">
        <v>0</v>
      </c>
      <c r="M147" s="259">
        <v>0</v>
      </c>
      <c r="N147" s="259">
        <v>0</v>
      </c>
      <c r="O147" s="350">
        <v>0</v>
      </c>
      <c r="P147" s="330"/>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c r="DM147" s="266"/>
      <c r="DN147" s="266"/>
      <c r="DO147" s="266"/>
      <c r="DP147" s="266"/>
      <c r="DQ147" s="266"/>
      <c r="DR147" s="266"/>
      <c r="DS147" s="266"/>
      <c r="DT147" s="266"/>
      <c r="DU147" s="266"/>
      <c r="DV147" s="266"/>
      <c r="DW147" s="266"/>
      <c r="DX147" s="266"/>
      <c r="DY147" s="266"/>
      <c r="DZ147" s="266"/>
      <c r="EA147" s="266"/>
      <c r="EB147" s="266"/>
      <c r="EC147" s="266"/>
      <c r="ED147" s="266"/>
      <c r="EE147" s="266"/>
      <c r="EF147" s="266"/>
      <c r="EG147" s="266"/>
      <c r="EH147" s="266"/>
      <c r="EI147" s="266"/>
      <c r="EJ147" s="266"/>
      <c r="EK147" s="266"/>
      <c r="EL147" s="266"/>
      <c r="EM147" s="266"/>
      <c r="EN147" s="266"/>
      <c r="EO147" s="266"/>
      <c r="EP147" s="266"/>
      <c r="EQ147" s="266"/>
      <c r="ER147" s="266"/>
      <c r="ES147" s="266"/>
      <c r="ET147" s="266"/>
      <c r="EU147" s="266"/>
      <c r="EV147" s="266"/>
      <c r="EW147" s="266"/>
      <c r="EX147" s="266"/>
      <c r="EY147" s="266"/>
      <c r="EZ147" s="266"/>
      <c r="FA147" s="266"/>
      <c r="FB147" s="266"/>
      <c r="FC147" s="266"/>
      <c r="FD147" s="266"/>
      <c r="FE147" s="266"/>
      <c r="FF147" s="266"/>
      <c r="FG147" s="266"/>
      <c r="FH147" s="266"/>
      <c r="FI147" s="266"/>
      <c r="FJ147" s="266"/>
      <c r="FK147" s="266"/>
      <c r="FL147" s="266"/>
      <c r="FM147" s="266"/>
      <c r="FN147" s="266"/>
      <c r="FO147" s="266"/>
      <c r="FP147" s="266"/>
      <c r="FQ147" s="266"/>
      <c r="FR147" s="266"/>
      <c r="FS147" s="266"/>
      <c r="FT147" s="266"/>
      <c r="FU147" s="266"/>
      <c r="FV147" s="266"/>
      <c r="FW147" s="266"/>
      <c r="FX147" s="266"/>
      <c r="FY147" s="266"/>
      <c r="FZ147" s="266"/>
      <c r="GA147" s="266"/>
      <c r="GB147" s="266"/>
      <c r="GC147" s="266"/>
      <c r="GD147" s="266"/>
      <c r="GE147" s="266"/>
      <c r="GF147" s="266"/>
      <c r="GG147" s="266"/>
      <c r="GH147" s="266"/>
      <c r="GI147" s="266"/>
      <c r="GJ147" s="266"/>
      <c r="GK147" s="266"/>
      <c r="GL147" s="266"/>
      <c r="GM147" s="266"/>
      <c r="GN147" s="266"/>
      <c r="GO147" s="266"/>
      <c r="GP147" s="266"/>
      <c r="GQ147" s="266"/>
      <c r="GR147" s="266"/>
      <c r="GS147" s="266"/>
      <c r="GT147" s="266"/>
      <c r="GU147" s="266"/>
      <c r="GV147" s="266"/>
      <c r="GW147" s="266"/>
      <c r="GX147" s="266"/>
      <c r="GY147" s="266"/>
      <c r="GZ147" s="266"/>
      <c r="HA147" s="266"/>
      <c r="HB147" s="266"/>
      <c r="HC147" s="266"/>
      <c r="HD147" s="266"/>
      <c r="HE147" s="266"/>
      <c r="HF147" s="266"/>
      <c r="HG147" s="266"/>
      <c r="HH147" s="266"/>
      <c r="HI147" s="266"/>
      <c r="HJ147" s="266"/>
      <c r="HK147" s="266"/>
      <c r="HL147" s="266"/>
      <c r="HM147" s="266"/>
      <c r="HN147" s="266"/>
      <c r="HO147" s="266"/>
      <c r="HP147" s="266"/>
      <c r="HQ147" s="266"/>
      <c r="HR147" s="266"/>
      <c r="HS147" s="266"/>
      <c r="HT147" s="266"/>
      <c r="HU147" s="266"/>
      <c r="HV147" s="266"/>
      <c r="HW147" s="266"/>
      <c r="HX147" s="266"/>
      <c r="HY147" s="266"/>
      <c r="HZ147" s="266"/>
      <c r="IA147" s="266"/>
      <c r="IB147" s="266"/>
      <c r="IC147" s="266"/>
      <c r="ID147" s="266"/>
      <c r="IE147" s="266"/>
      <c r="IF147" s="266"/>
      <c r="IG147" s="266"/>
      <c r="IH147" s="266"/>
      <c r="II147" s="266"/>
      <c r="IJ147" s="266"/>
      <c r="IK147" s="266"/>
      <c r="IL147" s="266"/>
      <c r="IM147" s="266"/>
      <c r="IN147" s="266"/>
      <c r="IO147" s="266"/>
      <c r="IP147" s="266"/>
      <c r="IQ147" s="266"/>
      <c r="IR147" s="266"/>
      <c r="IS147" s="266"/>
      <c r="IT147" s="266"/>
      <c r="IU147" s="266"/>
      <c r="IV147" s="266"/>
    </row>
    <row r="148" spans="1:256" s="281" customFormat="1" ht="25.5" customHeight="1">
      <c r="A148" s="433" t="s">
        <v>1488</v>
      </c>
      <c r="B148" s="268" t="s">
        <v>261</v>
      </c>
      <c r="C148" s="238">
        <f t="shared" si="38"/>
        <v>0</v>
      </c>
      <c r="D148" s="258">
        <f>SUM(D149:D151)</f>
        <v>0</v>
      </c>
      <c r="E148" s="258">
        <f t="shared" ref="E148:O148" si="40">SUM(E149:E151)</f>
        <v>0</v>
      </c>
      <c r="F148" s="258">
        <f t="shared" si="40"/>
        <v>0</v>
      </c>
      <c r="G148" s="258">
        <f t="shared" si="40"/>
        <v>0</v>
      </c>
      <c r="H148" s="258">
        <f t="shared" si="40"/>
        <v>0</v>
      </c>
      <c r="I148" s="258">
        <f t="shared" si="40"/>
        <v>0</v>
      </c>
      <c r="J148" s="258">
        <f t="shared" si="40"/>
        <v>0</v>
      </c>
      <c r="K148" s="258">
        <f t="shared" si="40"/>
        <v>0</v>
      </c>
      <c r="L148" s="258">
        <f t="shared" si="40"/>
        <v>0</v>
      </c>
      <c r="M148" s="258">
        <f t="shared" si="40"/>
        <v>0</v>
      </c>
      <c r="N148" s="258">
        <f t="shared" si="40"/>
        <v>0</v>
      </c>
      <c r="O148" s="354">
        <f t="shared" si="40"/>
        <v>0</v>
      </c>
      <c r="P148" s="33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3"/>
      <c r="CO148" s="273"/>
      <c r="CP148" s="273"/>
      <c r="CQ148" s="273"/>
      <c r="CR148" s="273"/>
      <c r="CS148" s="273"/>
      <c r="CT148" s="273"/>
      <c r="CU148" s="273"/>
      <c r="CV148" s="273"/>
      <c r="CW148" s="273"/>
      <c r="CX148" s="273"/>
      <c r="CY148" s="273"/>
      <c r="CZ148" s="273"/>
      <c r="DA148" s="273"/>
      <c r="DB148" s="273"/>
      <c r="DC148" s="273"/>
      <c r="DD148" s="273"/>
      <c r="DE148" s="273"/>
      <c r="DF148" s="273"/>
      <c r="DG148" s="273"/>
      <c r="DH148" s="273"/>
      <c r="DI148" s="273"/>
      <c r="DJ148" s="273"/>
      <c r="DK148" s="273"/>
      <c r="DL148" s="273"/>
      <c r="DM148" s="273"/>
      <c r="DN148" s="273"/>
      <c r="DO148" s="273"/>
      <c r="DP148" s="273"/>
      <c r="DQ148" s="273"/>
      <c r="DR148" s="273"/>
      <c r="DS148" s="273"/>
      <c r="DT148" s="273"/>
      <c r="DU148" s="273"/>
      <c r="DV148" s="273"/>
      <c r="DW148" s="273"/>
      <c r="DX148" s="273"/>
      <c r="DY148" s="273"/>
      <c r="DZ148" s="273"/>
      <c r="EA148" s="273"/>
      <c r="EB148" s="273"/>
      <c r="EC148" s="273"/>
      <c r="ED148" s="273"/>
      <c r="EE148" s="273"/>
      <c r="EF148" s="273"/>
      <c r="EG148" s="273"/>
      <c r="EH148" s="273"/>
      <c r="EI148" s="273"/>
      <c r="EJ148" s="273"/>
      <c r="EK148" s="273"/>
      <c r="EL148" s="273"/>
      <c r="EM148" s="273"/>
      <c r="EN148" s="273"/>
      <c r="EO148" s="273"/>
      <c r="EP148" s="273"/>
      <c r="EQ148" s="273"/>
      <c r="ER148" s="273"/>
      <c r="ES148" s="273"/>
      <c r="ET148" s="273"/>
      <c r="EU148" s="273"/>
      <c r="EV148" s="273"/>
      <c r="EW148" s="273"/>
      <c r="EX148" s="273"/>
      <c r="EY148" s="273"/>
      <c r="EZ148" s="273"/>
      <c r="FA148" s="273"/>
      <c r="FB148" s="273"/>
      <c r="FC148" s="273"/>
      <c r="FD148" s="273"/>
      <c r="FE148" s="273"/>
      <c r="FF148" s="273"/>
      <c r="FG148" s="273"/>
      <c r="FH148" s="273"/>
      <c r="FI148" s="273"/>
      <c r="FJ148" s="273"/>
      <c r="FK148" s="273"/>
      <c r="FL148" s="273"/>
      <c r="FM148" s="273"/>
      <c r="FN148" s="273"/>
      <c r="FO148" s="273"/>
      <c r="FP148" s="273"/>
      <c r="FQ148" s="273"/>
      <c r="FR148" s="273"/>
      <c r="FS148" s="273"/>
      <c r="FT148" s="273"/>
      <c r="FU148" s="273"/>
      <c r="FV148" s="273"/>
      <c r="FW148" s="273"/>
      <c r="FX148" s="273"/>
      <c r="FY148" s="273"/>
      <c r="FZ148" s="273"/>
      <c r="GA148" s="273"/>
      <c r="GB148" s="273"/>
      <c r="GC148" s="273"/>
      <c r="GD148" s="273"/>
      <c r="GE148" s="273"/>
      <c r="GF148" s="273"/>
      <c r="GG148" s="273"/>
      <c r="GH148" s="273"/>
      <c r="GI148" s="273"/>
      <c r="GJ148" s="273"/>
      <c r="GK148" s="273"/>
      <c r="GL148" s="273"/>
      <c r="GM148" s="273"/>
      <c r="GN148" s="273"/>
      <c r="GO148" s="273"/>
      <c r="GP148" s="273"/>
      <c r="GQ148" s="273"/>
      <c r="GR148" s="273"/>
      <c r="GS148" s="273"/>
      <c r="GT148" s="273"/>
      <c r="GU148" s="273"/>
      <c r="GV148" s="273"/>
      <c r="GW148" s="273"/>
      <c r="GX148" s="273"/>
      <c r="GY148" s="273"/>
      <c r="GZ148" s="273"/>
      <c r="HA148" s="273"/>
      <c r="HB148" s="273"/>
      <c r="HC148" s="273"/>
      <c r="HD148" s="273"/>
      <c r="HE148" s="273"/>
      <c r="HF148" s="273"/>
      <c r="HG148" s="273"/>
      <c r="HH148" s="273"/>
      <c r="HI148" s="273"/>
      <c r="HJ148" s="273"/>
      <c r="HK148" s="273"/>
      <c r="HL148" s="273"/>
      <c r="HM148" s="273"/>
      <c r="HN148" s="273"/>
      <c r="HO148" s="273"/>
      <c r="HP148" s="273"/>
      <c r="HQ148" s="273"/>
      <c r="HR148" s="273"/>
      <c r="HS148" s="273"/>
      <c r="HT148" s="273"/>
      <c r="HU148" s="273"/>
      <c r="HV148" s="273"/>
      <c r="HW148" s="273"/>
      <c r="HX148" s="273"/>
      <c r="HY148" s="273"/>
      <c r="HZ148" s="273"/>
      <c r="IA148" s="273"/>
      <c r="IB148" s="273"/>
      <c r="IC148" s="273"/>
      <c r="ID148" s="273"/>
      <c r="IE148" s="273"/>
      <c r="IF148" s="273"/>
      <c r="IG148" s="273"/>
      <c r="IH148" s="273"/>
      <c r="II148" s="273"/>
      <c r="IJ148" s="273"/>
      <c r="IK148" s="273"/>
      <c r="IL148" s="273"/>
      <c r="IM148" s="273"/>
      <c r="IN148" s="273"/>
      <c r="IO148" s="273"/>
      <c r="IP148" s="273"/>
      <c r="IQ148" s="273"/>
      <c r="IR148" s="273"/>
      <c r="IS148" s="273"/>
      <c r="IT148" s="273"/>
      <c r="IU148" s="273"/>
      <c r="IV148" s="273"/>
    </row>
    <row r="149" spans="1:256" s="259" customFormat="1" ht="25.5" customHeight="1">
      <c r="A149" s="348" t="s">
        <v>1489</v>
      </c>
      <c r="B149" s="240" t="s">
        <v>262</v>
      </c>
      <c r="C149" s="267">
        <f t="shared" si="38"/>
        <v>0</v>
      </c>
      <c r="D149" s="259">
        <v>0</v>
      </c>
      <c r="E149" s="259">
        <v>0</v>
      </c>
      <c r="F149" s="259">
        <v>0</v>
      </c>
      <c r="G149" s="259">
        <v>0</v>
      </c>
      <c r="H149" s="259">
        <v>0</v>
      </c>
      <c r="I149" s="259">
        <v>0</v>
      </c>
      <c r="J149" s="259">
        <v>0</v>
      </c>
      <c r="K149" s="259">
        <v>0</v>
      </c>
      <c r="L149" s="259">
        <v>0</v>
      </c>
      <c r="M149" s="259">
        <v>0</v>
      </c>
      <c r="N149" s="259">
        <v>0</v>
      </c>
      <c r="O149" s="350">
        <v>0</v>
      </c>
      <c r="P149" s="330"/>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c r="DM149" s="266"/>
      <c r="DN149" s="266"/>
      <c r="DO149" s="266"/>
      <c r="DP149" s="266"/>
      <c r="DQ149" s="266"/>
      <c r="DR149" s="266"/>
      <c r="DS149" s="266"/>
      <c r="DT149" s="266"/>
      <c r="DU149" s="266"/>
      <c r="DV149" s="266"/>
      <c r="DW149" s="266"/>
      <c r="DX149" s="266"/>
      <c r="DY149" s="266"/>
      <c r="DZ149" s="266"/>
      <c r="EA149" s="266"/>
      <c r="EB149" s="266"/>
      <c r="EC149" s="266"/>
      <c r="ED149" s="266"/>
      <c r="EE149" s="266"/>
      <c r="EF149" s="266"/>
      <c r="EG149" s="266"/>
      <c r="EH149" s="266"/>
      <c r="EI149" s="266"/>
      <c r="EJ149" s="266"/>
      <c r="EK149" s="266"/>
      <c r="EL149" s="266"/>
      <c r="EM149" s="266"/>
      <c r="EN149" s="266"/>
      <c r="EO149" s="266"/>
      <c r="EP149" s="266"/>
      <c r="EQ149" s="266"/>
      <c r="ER149" s="266"/>
      <c r="ES149" s="266"/>
      <c r="ET149" s="266"/>
      <c r="EU149" s="266"/>
      <c r="EV149" s="266"/>
      <c r="EW149" s="266"/>
      <c r="EX149" s="266"/>
      <c r="EY149" s="266"/>
      <c r="EZ149" s="266"/>
      <c r="FA149" s="266"/>
      <c r="FB149" s="266"/>
      <c r="FC149" s="266"/>
      <c r="FD149" s="266"/>
      <c r="FE149" s="266"/>
      <c r="FF149" s="266"/>
      <c r="FG149" s="266"/>
      <c r="FH149" s="266"/>
      <c r="FI149" s="266"/>
      <c r="FJ149" s="266"/>
      <c r="FK149" s="266"/>
      <c r="FL149" s="266"/>
      <c r="FM149" s="266"/>
      <c r="FN149" s="266"/>
      <c r="FO149" s="266"/>
      <c r="FP149" s="266"/>
      <c r="FQ149" s="266"/>
      <c r="FR149" s="266"/>
      <c r="FS149" s="266"/>
      <c r="FT149" s="266"/>
      <c r="FU149" s="266"/>
      <c r="FV149" s="266"/>
      <c r="FW149" s="266"/>
      <c r="FX149" s="266"/>
      <c r="FY149" s="266"/>
      <c r="FZ149" s="266"/>
      <c r="GA149" s="266"/>
      <c r="GB149" s="266"/>
      <c r="GC149" s="266"/>
      <c r="GD149" s="266"/>
      <c r="GE149" s="266"/>
      <c r="GF149" s="266"/>
      <c r="GG149" s="266"/>
      <c r="GH149" s="266"/>
      <c r="GI149" s="266"/>
      <c r="GJ149" s="266"/>
      <c r="GK149" s="266"/>
      <c r="GL149" s="266"/>
      <c r="GM149" s="266"/>
      <c r="GN149" s="266"/>
      <c r="GO149" s="266"/>
      <c r="GP149" s="266"/>
      <c r="GQ149" s="266"/>
      <c r="GR149" s="266"/>
      <c r="GS149" s="266"/>
      <c r="GT149" s="266"/>
      <c r="GU149" s="266"/>
      <c r="GV149" s="266"/>
      <c r="GW149" s="266"/>
      <c r="GX149" s="266"/>
      <c r="GY149" s="266"/>
      <c r="GZ149" s="266"/>
      <c r="HA149" s="266"/>
      <c r="HB149" s="266"/>
      <c r="HC149" s="266"/>
      <c r="HD149" s="266"/>
      <c r="HE149" s="266"/>
      <c r="HF149" s="266"/>
      <c r="HG149" s="266"/>
      <c r="HH149" s="266"/>
      <c r="HI149" s="266"/>
      <c r="HJ149" s="266"/>
      <c r="HK149" s="266"/>
      <c r="HL149" s="266"/>
      <c r="HM149" s="266"/>
      <c r="HN149" s="266"/>
      <c r="HO149" s="266"/>
      <c r="HP149" s="266"/>
      <c r="HQ149" s="266"/>
      <c r="HR149" s="266"/>
      <c r="HS149" s="266"/>
      <c r="HT149" s="266"/>
      <c r="HU149" s="266"/>
      <c r="HV149" s="266"/>
      <c r="HW149" s="266"/>
      <c r="HX149" s="266"/>
      <c r="HY149" s="266"/>
      <c r="HZ149" s="266"/>
      <c r="IA149" s="266"/>
      <c r="IB149" s="266"/>
      <c r="IC149" s="266"/>
      <c r="ID149" s="266"/>
      <c r="IE149" s="266"/>
      <c r="IF149" s="266"/>
      <c r="IG149" s="266"/>
      <c r="IH149" s="266"/>
      <c r="II149" s="266"/>
      <c r="IJ149" s="266"/>
      <c r="IK149" s="266"/>
      <c r="IL149" s="266"/>
      <c r="IM149" s="266"/>
      <c r="IN149" s="266"/>
      <c r="IO149" s="266"/>
      <c r="IP149" s="266"/>
      <c r="IQ149" s="266"/>
      <c r="IR149" s="266"/>
      <c r="IS149" s="266"/>
      <c r="IT149" s="266"/>
      <c r="IU149" s="266"/>
      <c r="IV149" s="266"/>
    </row>
    <row r="150" spans="1:256" s="259" customFormat="1" ht="25.5" customHeight="1">
      <c r="A150" s="348" t="s">
        <v>1490</v>
      </c>
      <c r="B150" s="240" t="s">
        <v>263</v>
      </c>
      <c r="C150" s="267">
        <f t="shared" si="38"/>
        <v>0</v>
      </c>
      <c r="D150" s="259">
        <v>0</v>
      </c>
      <c r="E150" s="259">
        <v>0</v>
      </c>
      <c r="F150" s="259">
        <v>0</v>
      </c>
      <c r="G150" s="259">
        <v>0</v>
      </c>
      <c r="H150" s="259">
        <v>0</v>
      </c>
      <c r="I150" s="259">
        <v>0</v>
      </c>
      <c r="J150" s="259">
        <v>0</v>
      </c>
      <c r="K150" s="259">
        <v>0</v>
      </c>
      <c r="L150" s="259">
        <v>0</v>
      </c>
      <c r="M150" s="259">
        <v>0</v>
      </c>
      <c r="N150" s="259">
        <v>0</v>
      </c>
      <c r="O150" s="350">
        <v>0</v>
      </c>
      <c r="P150" s="330"/>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c r="DM150" s="266"/>
      <c r="DN150" s="266"/>
      <c r="DO150" s="266"/>
      <c r="DP150" s="266"/>
      <c r="DQ150" s="266"/>
      <c r="DR150" s="266"/>
      <c r="DS150" s="266"/>
      <c r="DT150" s="266"/>
      <c r="DU150" s="266"/>
      <c r="DV150" s="266"/>
      <c r="DW150" s="266"/>
      <c r="DX150" s="266"/>
      <c r="DY150" s="266"/>
      <c r="DZ150" s="266"/>
      <c r="EA150" s="266"/>
      <c r="EB150" s="266"/>
      <c r="EC150" s="266"/>
      <c r="ED150" s="266"/>
      <c r="EE150" s="266"/>
      <c r="EF150" s="266"/>
      <c r="EG150" s="266"/>
      <c r="EH150" s="266"/>
      <c r="EI150" s="266"/>
      <c r="EJ150" s="266"/>
      <c r="EK150" s="266"/>
      <c r="EL150" s="266"/>
      <c r="EM150" s="266"/>
      <c r="EN150" s="266"/>
      <c r="EO150" s="266"/>
      <c r="EP150" s="266"/>
      <c r="EQ150" s="266"/>
      <c r="ER150" s="266"/>
      <c r="ES150" s="266"/>
      <c r="ET150" s="266"/>
      <c r="EU150" s="266"/>
      <c r="EV150" s="266"/>
      <c r="EW150" s="266"/>
      <c r="EX150" s="266"/>
      <c r="EY150" s="266"/>
      <c r="EZ150" s="266"/>
      <c r="FA150" s="266"/>
      <c r="FB150" s="266"/>
      <c r="FC150" s="266"/>
      <c r="FD150" s="266"/>
      <c r="FE150" s="266"/>
      <c r="FF150" s="266"/>
      <c r="FG150" s="266"/>
      <c r="FH150" s="266"/>
      <c r="FI150" s="266"/>
      <c r="FJ150" s="266"/>
      <c r="FK150" s="266"/>
      <c r="FL150" s="266"/>
      <c r="FM150" s="266"/>
      <c r="FN150" s="266"/>
      <c r="FO150" s="266"/>
      <c r="FP150" s="266"/>
      <c r="FQ150" s="266"/>
      <c r="FR150" s="266"/>
      <c r="FS150" s="266"/>
      <c r="FT150" s="266"/>
      <c r="FU150" s="266"/>
      <c r="FV150" s="266"/>
      <c r="FW150" s="266"/>
      <c r="FX150" s="266"/>
      <c r="FY150" s="266"/>
      <c r="FZ150" s="266"/>
      <c r="GA150" s="266"/>
      <c r="GB150" s="266"/>
      <c r="GC150" s="266"/>
      <c r="GD150" s="266"/>
      <c r="GE150" s="266"/>
      <c r="GF150" s="266"/>
      <c r="GG150" s="266"/>
      <c r="GH150" s="266"/>
      <c r="GI150" s="266"/>
      <c r="GJ150" s="266"/>
      <c r="GK150" s="266"/>
      <c r="GL150" s="266"/>
      <c r="GM150" s="266"/>
      <c r="GN150" s="266"/>
      <c r="GO150" s="266"/>
      <c r="GP150" s="266"/>
      <c r="GQ150" s="266"/>
      <c r="GR150" s="266"/>
      <c r="GS150" s="266"/>
      <c r="GT150" s="266"/>
      <c r="GU150" s="266"/>
      <c r="GV150" s="266"/>
      <c r="GW150" s="266"/>
      <c r="GX150" s="266"/>
      <c r="GY150" s="266"/>
      <c r="GZ150" s="266"/>
      <c r="HA150" s="266"/>
      <c r="HB150" s="266"/>
      <c r="HC150" s="266"/>
      <c r="HD150" s="266"/>
      <c r="HE150" s="266"/>
      <c r="HF150" s="266"/>
      <c r="HG150" s="266"/>
      <c r="HH150" s="266"/>
      <c r="HI150" s="266"/>
      <c r="HJ150" s="266"/>
      <c r="HK150" s="266"/>
      <c r="HL150" s="266"/>
      <c r="HM150" s="266"/>
      <c r="HN150" s="266"/>
      <c r="HO150" s="266"/>
      <c r="HP150" s="266"/>
      <c r="HQ150" s="266"/>
      <c r="HR150" s="266"/>
      <c r="HS150" s="266"/>
      <c r="HT150" s="266"/>
      <c r="HU150" s="266"/>
      <c r="HV150" s="266"/>
      <c r="HW150" s="266"/>
      <c r="HX150" s="266"/>
      <c r="HY150" s="266"/>
      <c r="HZ150" s="266"/>
      <c r="IA150" s="266"/>
      <c r="IB150" s="266"/>
      <c r="IC150" s="266"/>
      <c r="ID150" s="266"/>
      <c r="IE150" s="266"/>
      <c r="IF150" s="266"/>
      <c r="IG150" s="266"/>
      <c r="IH150" s="266"/>
      <c r="II150" s="266"/>
      <c r="IJ150" s="266"/>
      <c r="IK150" s="266"/>
      <c r="IL150" s="266"/>
      <c r="IM150" s="266"/>
      <c r="IN150" s="266"/>
      <c r="IO150" s="266"/>
      <c r="IP150" s="266"/>
      <c r="IQ150" s="266"/>
      <c r="IR150" s="266"/>
      <c r="IS150" s="266"/>
      <c r="IT150" s="266"/>
      <c r="IU150" s="266"/>
      <c r="IV150" s="266"/>
    </row>
    <row r="151" spans="1:256" s="259" customFormat="1" ht="25.5" customHeight="1">
      <c r="A151" s="348" t="s">
        <v>1491</v>
      </c>
      <c r="B151" s="240" t="s">
        <v>264</v>
      </c>
      <c r="C151" s="267">
        <f t="shared" si="38"/>
        <v>0</v>
      </c>
      <c r="D151" s="259">
        <v>0</v>
      </c>
      <c r="E151" s="259">
        <v>0</v>
      </c>
      <c r="F151" s="259">
        <v>0</v>
      </c>
      <c r="G151" s="259">
        <v>0</v>
      </c>
      <c r="H151" s="259">
        <v>0</v>
      </c>
      <c r="I151" s="259">
        <v>0</v>
      </c>
      <c r="J151" s="259">
        <v>0</v>
      </c>
      <c r="K151" s="259">
        <v>0</v>
      </c>
      <c r="L151" s="259">
        <v>0</v>
      </c>
      <c r="M151" s="259">
        <v>0</v>
      </c>
      <c r="N151" s="259">
        <v>0</v>
      </c>
      <c r="O151" s="350">
        <v>0</v>
      </c>
      <c r="P151" s="330"/>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c r="DM151" s="266"/>
      <c r="DN151" s="266"/>
      <c r="DO151" s="266"/>
      <c r="DP151" s="266"/>
      <c r="DQ151" s="266"/>
      <c r="DR151" s="266"/>
      <c r="DS151" s="266"/>
      <c r="DT151" s="266"/>
      <c r="DU151" s="266"/>
      <c r="DV151" s="266"/>
      <c r="DW151" s="266"/>
      <c r="DX151" s="266"/>
      <c r="DY151" s="266"/>
      <c r="DZ151" s="266"/>
      <c r="EA151" s="266"/>
      <c r="EB151" s="266"/>
      <c r="EC151" s="266"/>
      <c r="ED151" s="266"/>
      <c r="EE151" s="266"/>
      <c r="EF151" s="266"/>
      <c r="EG151" s="266"/>
      <c r="EH151" s="266"/>
      <c r="EI151" s="266"/>
      <c r="EJ151" s="266"/>
      <c r="EK151" s="266"/>
      <c r="EL151" s="266"/>
      <c r="EM151" s="266"/>
      <c r="EN151" s="266"/>
      <c r="EO151" s="266"/>
      <c r="EP151" s="266"/>
      <c r="EQ151" s="266"/>
      <c r="ER151" s="266"/>
      <c r="ES151" s="266"/>
      <c r="ET151" s="266"/>
      <c r="EU151" s="266"/>
      <c r="EV151" s="266"/>
      <c r="EW151" s="266"/>
      <c r="EX151" s="266"/>
      <c r="EY151" s="266"/>
      <c r="EZ151" s="266"/>
      <c r="FA151" s="266"/>
      <c r="FB151" s="266"/>
      <c r="FC151" s="266"/>
      <c r="FD151" s="266"/>
      <c r="FE151" s="266"/>
      <c r="FF151" s="266"/>
      <c r="FG151" s="266"/>
      <c r="FH151" s="266"/>
      <c r="FI151" s="266"/>
      <c r="FJ151" s="266"/>
      <c r="FK151" s="266"/>
      <c r="FL151" s="266"/>
      <c r="FM151" s="266"/>
      <c r="FN151" s="266"/>
      <c r="FO151" s="266"/>
      <c r="FP151" s="266"/>
      <c r="FQ151" s="266"/>
      <c r="FR151" s="266"/>
      <c r="FS151" s="266"/>
      <c r="FT151" s="266"/>
      <c r="FU151" s="266"/>
      <c r="FV151" s="266"/>
      <c r="FW151" s="266"/>
      <c r="FX151" s="266"/>
      <c r="FY151" s="266"/>
      <c r="FZ151" s="266"/>
      <c r="GA151" s="266"/>
      <c r="GB151" s="266"/>
      <c r="GC151" s="266"/>
      <c r="GD151" s="266"/>
      <c r="GE151" s="266"/>
      <c r="GF151" s="266"/>
      <c r="GG151" s="266"/>
      <c r="GH151" s="266"/>
      <c r="GI151" s="266"/>
      <c r="GJ151" s="266"/>
      <c r="GK151" s="266"/>
      <c r="GL151" s="266"/>
      <c r="GM151" s="266"/>
      <c r="GN151" s="266"/>
      <c r="GO151" s="266"/>
      <c r="GP151" s="266"/>
      <c r="GQ151" s="266"/>
      <c r="GR151" s="266"/>
      <c r="GS151" s="266"/>
      <c r="GT151" s="266"/>
      <c r="GU151" s="266"/>
      <c r="GV151" s="266"/>
      <c r="GW151" s="266"/>
      <c r="GX151" s="266"/>
      <c r="GY151" s="266"/>
      <c r="GZ151" s="266"/>
      <c r="HA151" s="266"/>
      <c r="HB151" s="266"/>
      <c r="HC151" s="266"/>
      <c r="HD151" s="266"/>
      <c r="HE151" s="266"/>
      <c r="HF151" s="266"/>
      <c r="HG151" s="266"/>
      <c r="HH151" s="266"/>
      <c r="HI151" s="266"/>
      <c r="HJ151" s="266"/>
      <c r="HK151" s="266"/>
      <c r="HL151" s="266"/>
      <c r="HM151" s="266"/>
      <c r="HN151" s="266"/>
      <c r="HO151" s="266"/>
      <c r="HP151" s="266"/>
      <c r="HQ151" s="266"/>
      <c r="HR151" s="266"/>
      <c r="HS151" s="266"/>
      <c r="HT151" s="266"/>
      <c r="HU151" s="266"/>
      <c r="HV151" s="266"/>
      <c r="HW151" s="266"/>
      <c r="HX151" s="266"/>
      <c r="HY151" s="266"/>
      <c r="HZ151" s="266"/>
      <c r="IA151" s="266"/>
      <c r="IB151" s="266"/>
      <c r="IC151" s="266"/>
      <c r="ID151" s="266"/>
      <c r="IE151" s="266"/>
      <c r="IF151" s="266"/>
      <c r="IG151" s="266"/>
      <c r="IH151" s="266"/>
      <c r="II151" s="266"/>
      <c r="IJ151" s="266"/>
      <c r="IK151" s="266"/>
      <c r="IL151" s="266"/>
      <c r="IM151" s="266"/>
      <c r="IN151" s="266"/>
      <c r="IO151" s="266"/>
      <c r="IP151" s="266"/>
      <c r="IQ151" s="266"/>
      <c r="IR151" s="266"/>
      <c r="IS151" s="266"/>
      <c r="IT151" s="266"/>
      <c r="IU151" s="266"/>
      <c r="IV151" s="266"/>
    </row>
    <row r="152" spans="1:256" s="254" customFormat="1" ht="25.5" customHeight="1">
      <c r="A152" s="433" t="s">
        <v>1605</v>
      </c>
      <c r="B152" s="268" t="s">
        <v>265</v>
      </c>
      <c r="C152" s="238">
        <f t="shared" si="38"/>
        <v>0</v>
      </c>
      <c r="D152" s="258">
        <f>SUM(D153:D158)</f>
        <v>0</v>
      </c>
      <c r="E152" s="258">
        <f t="shared" ref="E152:O152" si="41">SUM(E153:E158)</f>
        <v>0</v>
      </c>
      <c r="F152" s="258">
        <f t="shared" si="41"/>
        <v>0</v>
      </c>
      <c r="G152" s="258">
        <f t="shared" si="41"/>
        <v>0</v>
      </c>
      <c r="H152" s="258">
        <f t="shared" si="41"/>
        <v>0</v>
      </c>
      <c r="I152" s="258">
        <f t="shared" si="41"/>
        <v>0</v>
      </c>
      <c r="J152" s="258">
        <f t="shared" si="41"/>
        <v>0</v>
      </c>
      <c r="K152" s="258">
        <f t="shared" si="41"/>
        <v>0</v>
      </c>
      <c r="L152" s="258">
        <f t="shared" si="41"/>
        <v>0</v>
      </c>
      <c r="M152" s="258">
        <f t="shared" si="41"/>
        <v>0</v>
      </c>
      <c r="N152" s="258">
        <f t="shared" si="41"/>
        <v>0</v>
      </c>
      <c r="O152" s="354">
        <f t="shared" si="41"/>
        <v>0</v>
      </c>
      <c r="P152" s="325"/>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3"/>
      <c r="BA152" s="253"/>
      <c r="BB152" s="253"/>
      <c r="BC152" s="253"/>
      <c r="BD152" s="253"/>
      <c r="BE152" s="253"/>
      <c r="BF152" s="253"/>
      <c r="BG152" s="253"/>
      <c r="BH152" s="253"/>
      <c r="BI152" s="253"/>
      <c r="BJ152" s="253"/>
      <c r="BK152" s="253"/>
      <c r="BL152" s="253"/>
      <c r="BM152" s="253"/>
      <c r="BN152" s="253"/>
      <c r="BO152" s="253"/>
      <c r="BP152" s="253"/>
      <c r="BQ152" s="253"/>
      <c r="BR152" s="253"/>
      <c r="BS152" s="253"/>
      <c r="BT152" s="253"/>
      <c r="BU152" s="253"/>
      <c r="BV152" s="253"/>
      <c r="BW152" s="253"/>
      <c r="BX152" s="253"/>
      <c r="BY152" s="253"/>
      <c r="BZ152" s="253"/>
      <c r="CA152" s="253"/>
      <c r="CB152" s="253"/>
      <c r="CC152" s="253"/>
      <c r="CD152" s="253"/>
      <c r="CE152" s="253"/>
      <c r="CF152" s="253"/>
      <c r="CG152" s="253"/>
      <c r="CH152" s="253"/>
      <c r="CI152" s="253"/>
      <c r="CJ152" s="253"/>
      <c r="CK152" s="253"/>
      <c r="CL152" s="253"/>
      <c r="CM152" s="253"/>
      <c r="CN152" s="253"/>
      <c r="CO152" s="253"/>
      <c r="CP152" s="253"/>
      <c r="CQ152" s="253"/>
      <c r="CR152" s="253"/>
      <c r="CS152" s="253"/>
      <c r="CT152" s="253"/>
      <c r="CU152" s="253"/>
      <c r="CV152" s="253"/>
      <c r="CW152" s="253"/>
      <c r="CX152" s="253"/>
      <c r="CY152" s="253"/>
      <c r="CZ152" s="253"/>
      <c r="DA152" s="253"/>
      <c r="DB152" s="253"/>
      <c r="DC152" s="253"/>
      <c r="DD152" s="253"/>
      <c r="DE152" s="253"/>
      <c r="DF152" s="253"/>
      <c r="DG152" s="253"/>
      <c r="DH152" s="253"/>
      <c r="DI152" s="253"/>
      <c r="DJ152" s="253"/>
      <c r="DK152" s="253"/>
      <c r="DL152" s="253"/>
      <c r="DM152" s="253"/>
      <c r="DN152" s="253"/>
      <c r="DO152" s="253"/>
      <c r="DP152" s="253"/>
      <c r="DQ152" s="253"/>
      <c r="DR152" s="253"/>
      <c r="DS152" s="253"/>
      <c r="DT152" s="253"/>
      <c r="DU152" s="253"/>
      <c r="DV152" s="253"/>
      <c r="DW152" s="253"/>
      <c r="DX152" s="253"/>
      <c r="DY152" s="253"/>
      <c r="DZ152" s="253"/>
      <c r="EA152" s="253"/>
      <c r="EB152" s="253"/>
      <c r="EC152" s="253"/>
      <c r="ED152" s="253"/>
      <c r="EE152" s="253"/>
      <c r="EF152" s="253"/>
      <c r="EG152" s="253"/>
      <c r="EH152" s="253"/>
      <c r="EI152" s="253"/>
      <c r="EJ152" s="253"/>
      <c r="EK152" s="253"/>
      <c r="EL152" s="253"/>
      <c r="EM152" s="253"/>
      <c r="EN152" s="253"/>
      <c r="EO152" s="253"/>
      <c r="EP152" s="253"/>
      <c r="EQ152" s="253"/>
      <c r="ER152" s="253"/>
      <c r="ES152" s="253"/>
      <c r="ET152" s="253"/>
      <c r="EU152" s="253"/>
      <c r="EV152" s="253"/>
      <c r="EW152" s="253"/>
      <c r="EX152" s="253"/>
      <c r="EY152" s="253"/>
      <c r="EZ152" s="253"/>
      <c r="FA152" s="253"/>
      <c r="FB152" s="253"/>
      <c r="FC152" s="253"/>
      <c r="FD152" s="253"/>
      <c r="FE152" s="253"/>
      <c r="FF152" s="253"/>
      <c r="FG152" s="253"/>
      <c r="FH152" s="253"/>
      <c r="FI152" s="253"/>
      <c r="FJ152" s="253"/>
      <c r="FK152" s="253"/>
      <c r="FL152" s="253"/>
      <c r="FM152" s="253"/>
      <c r="FN152" s="253"/>
      <c r="FO152" s="253"/>
      <c r="FP152" s="253"/>
      <c r="FQ152" s="253"/>
      <c r="FR152" s="253"/>
      <c r="FS152" s="253"/>
      <c r="FT152" s="253"/>
      <c r="FU152" s="253"/>
      <c r="FV152" s="253"/>
      <c r="FW152" s="253"/>
      <c r="FX152" s="253"/>
      <c r="FY152" s="253"/>
      <c r="FZ152" s="253"/>
      <c r="GA152" s="253"/>
      <c r="GB152" s="253"/>
      <c r="GC152" s="253"/>
      <c r="GD152" s="253"/>
      <c r="GE152" s="253"/>
      <c r="GF152" s="253"/>
      <c r="GG152" s="253"/>
      <c r="GH152" s="253"/>
      <c r="GI152" s="253"/>
      <c r="GJ152" s="253"/>
      <c r="GK152" s="253"/>
      <c r="GL152" s="253"/>
      <c r="GM152" s="253"/>
      <c r="GN152" s="253"/>
      <c r="GO152" s="253"/>
      <c r="GP152" s="253"/>
      <c r="GQ152" s="253"/>
      <c r="GR152" s="253"/>
      <c r="GS152" s="253"/>
      <c r="GT152" s="253"/>
      <c r="GU152" s="253"/>
      <c r="GV152" s="253"/>
      <c r="GW152" s="253"/>
      <c r="GX152" s="253"/>
      <c r="GY152" s="253"/>
      <c r="GZ152" s="253"/>
      <c r="HA152" s="253"/>
      <c r="HB152" s="253"/>
      <c r="HC152" s="253"/>
      <c r="HD152" s="253"/>
      <c r="HE152" s="253"/>
      <c r="HF152" s="253"/>
      <c r="HG152" s="253"/>
      <c r="HH152" s="253"/>
      <c r="HI152" s="253"/>
      <c r="HJ152" s="253"/>
      <c r="HK152" s="253"/>
      <c r="HL152" s="253"/>
      <c r="HM152" s="253"/>
      <c r="HN152" s="253"/>
      <c r="HO152" s="253"/>
      <c r="HP152" s="253"/>
      <c r="HQ152" s="253"/>
      <c r="HR152" s="253"/>
      <c r="HS152" s="253"/>
      <c r="HT152" s="253"/>
      <c r="HU152" s="253"/>
      <c r="HV152" s="253"/>
      <c r="HW152" s="253"/>
      <c r="HX152" s="253"/>
      <c r="HY152" s="253"/>
      <c r="HZ152" s="253"/>
      <c r="IA152" s="253"/>
      <c r="IB152" s="253"/>
      <c r="IC152" s="253"/>
      <c r="ID152" s="253"/>
      <c r="IE152" s="253"/>
      <c r="IF152" s="253"/>
      <c r="IG152" s="253"/>
      <c r="IH152" s="253"/>
      <c r="II152" s="253"/>
      <c r="IJ152" s="253"/>
      <c r="IK152" s="253"/>
      <c r="IL152" s="253"/>
      <c r="IM152" s="253"/>
      <c r="IN152" s="253"/>
      <c r="IO152" s="253"/>
      <c r="IP152" s="253"/>
      <c r="IQ152" s="253"/>
      <c r="IR152" s="253"/>
      <c r="IS152" s="253"/>
      <c r="IT152" s="253"/>
      <c r="IU152" s="253"/>
      <c r="IV152" s="253"/>
    </row>
    <row r="153" spans="1:256" s="259" customFormat="1" ht="25.5" customHeight="1">
      <c r="A153" s="348" t="s">
        <v>1606</v>
      </c>
      <c r="B153" s="240" t="s">
        <v>266</v>
      </c>
      <c r="C153" s="267">
        <f t="shared" si="38"/>
        <v>0</v>
      </c>
      <c r="D153" s="259">
        <v>0</v>
      </c>
      <c r="E153" s="259">
        <v>0</v>
      </c>
      <c r="F153" s="259">
        <v>0</v>
      </c>
      <c r="G153" s="259">
        <v>0</v>
      </c>
      <c r="H153" s="259">
        <v>0</v>
      </c>
      <c r="I153" s="259">
        <v>0</v>
      </c>
      <c r="J153" s="259">
        <v>0</v>
      </c>
      <c r="K153" s="259">
        <v>0</v>
      </c>
      <c r="L153" s="259">
        <v>0</v>
      </c>
      <c r="M153" s="259">
        <v>0</v>
      </c>
      <c r="N153" s="259">
        <v>0</v>
      </c>
      <c r="O153" s="350">
        <v>0</v>
      </c>
      <c r="P153" s="330"/>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c r="DM153" s="266"/>
      <c r="DN153" s="266"/>
      <c r="DO153" s="266"/>
      <c r="DP153" s="266"/>
      <c r="DQ153" s="266"/>
      <c r="DR153" s="266"/>
      <c r="DS153" s="266"/>
      <c r="DT153" s="266"/>
      <c r="DU153" s="266"/>
      <c r="DV153" s="266"/>
      <c r="DW153" s="266"/>
      <c r="DX153" s="266"/>
      <c r="DY153" s="266"/>
      <c r="DZ153" s="266"/>
      <c r="EA153" s="266"/>
      <c r="EB153" s="266"/>
      <c r="EC153" s="266"/>
      <c r="ED153" s="266"/>
      <c r="EE153" s="266"/>
      <c r="EF153" s="266"/>
      <c r="EG153" s="266"/>
      <c r="EH153" s="266"/>
      <c r="EI153" s="266"/>
      <c r="EJ153" s="266"/>
      <c r="EK153" s="266"/>
      <c r="EL153" s="266"/>
      <c r="EM153" s="266"/>
      <c r="EN153" s="266"/>
      <c r="EO153" s="266"/>
      <c r="EP153" s="266"/>
      <c r="EQ153" s="266"/>
      <c r="ER153" s="266"/>
      <c r="ES153" s="266"/>
      <c r="ET153" s="266"/>
      <c r="EU153" s="266"/>
      <c r="EV153" s="266"/>
      <c r="EW153" s="266"/>
      <c r="EX153" s="266"/>
      <c r="EY153" s="266"/>
      <c r="EZ153" s="266"/>
      <c r="FA153" s="266"/>
      <c r="FB153" s="266"/>
      <c r="FC153" s="266"/>
      <c r="FD153" s="266"/>
      <c r="FE153" s="266"/>
      <c r="FF153" s="266"/>
      <c r="FG153" s="266"/>
      <c r="FH153" s="266"/>
      <c r="FI153" s="266"/>
      <c r="FJ153" s="266"/>
      <c r="FK153" s="266"/>
      <c r="FL153" s="266"/>
      <c r="FM153" s="266"/>
      <c r="FN153" s="266"/>
      <c r="FO153" s="266"/>
      <c r="FP153" s="266"/>
      <c r="FQ153" s="266"/>
      <c r="FR153" s="266"/>
      <c r="FS153" s="266"/>
      <c r="FT153" s="266"/>
      <c r="FU153" s="266"/>
      <c r="FV153" s="266"/>
      <c r="FW153" s="266"/>
      <c r="FX153" s="266"/>
      <c r="FY153" s="266"/>
      <c r="FZ153" s="266"/>
      <c r="GA153" s="266"/>
      <c r="GB153" s="266"/>
      <c r="GC153" s="266"/>
      <c r="GD153" s="266"/>
      <c r="GE153" s="266"/>
      <c r="GF153" s="266"/>
      <c r="GG153" s="266"/>
      <c r="GH153" s="266"/>
      <c r="GI153" s="266"/>
      <c r="GJ153" s="266"/>
      <c r="GK153" s="266"/>
      <c r="GL153" s="266"/>
      <c r="GM153" s="266"/>
      <c r="GN153" s="266"/>
      <c r="GO153" s="266"/>
      <c r="GP153" s="266"/>
      <c r="GQ153" s="266"/>
      <c r="GR153" s="266"/>
      <c r="GS153" s="266"/>
      <c r="GT153" s="266"/>
      <c r="GU153" s="266"/>
      <c r="GV153" s="266"/>
      <c r="GW153" s="266"/>
      <c r="GX153" s="266"/>
      <c r="GY153" s="266"/>
      <c r="GZ153" s="266"/>
      <c r="HA153" s="266"/>
      <c r="HB153" s="266"/>
      <c r="HC153" s="266"/>
      <c r="HD153" s="266"/>
      <c r="HE153" s="266"/>
      <c r="HF153" s="266"/>
      <c r="HG153" s="266"/>
      <c r="HH153" s="266"/>
      <c r="HI153" s="266"/>
      <c r="HJ153" s="266"/>
      <c r="HK153" s="266"/>
      <c r="HL153" s="266"/>
      <c r="HM153" s="266"/>
      <c r="HN153" s="266"/>
      <c r="HO153" s="266"/>
      <c r="HP153" s="266"/>
      <c r="HQ153" s="266"/>
      <c r="HR153" s="266"/>
      <c r="HS153" s="266"/>
      <c r="HT153" s="266"/>
      <c r="HU153" s="266"/>
      <c r="HV153" s="266"/>
      <c r="HW153" s="266"/>
      <c r="HX153" s="266"/>
      <c r="HY153" s="266"/>
      <c r="HZ153" s="266"/>
      <c r="IA153" s="266"/>
      <c r="IB153" s="266"/>
      <c r="IC153" s="266"/>
      <c r="ID153" s="266"/>
      <c r="IE153" s="266"/>
      <c r="IF153" s="266"/>
      <c r="IG153" s="266"/>
      <c r="IH153" s="266"/>
      <c r="II153" s="266"/>
      <c r="IJ153" s="266"/>
      <c r="IK153" s="266"/>
      <c r="IL153" s="266"/>
      <c r="IM153" s="266"/>
      <c r="IN153" s="266"/>
      <c r="IO153" s="266"/>
      <c r="IP153" s="266"/>
      <c r="IQ153" s="266"/>
      <c r="IR153" s="266"/>
      <c r="IS153" s="266"/>
      <c r="IT153" s="266"/>
      <c r="IU153" s="266"/>
      <c r="IV153" s="266"/>
    </row>
    <row r="154" spans="1:256" s="259" customFormat="1" ht="25.5" customHeight="1">
      <c r="A154" s="348" t="s">
        <v>1607</v>
      </c>
      <c r="B154" s="240" t="s">
        <v>267</v>
      </c>
      <c r="C154" s="267">
        <f t="shared" si="38"/>
        <v>0</v>
      </c>
      <c r="D154" s="259">
        <v>0</v>
      </c>
      <c r="E154" s="259">
        <v>0</v>
      </c>
      <c r="F154" s="259">
        <v>0</v>
      </c>
      <c r="G154" s="259">
        <v>0</v>
      </c>
      <c r="H154" s="259">
        <v>0</v>
      </c>
      <c r="I154" s="259">
        <v>0</v>
      </c>
      <c r="J154" s="259">
        <v>0</v>
      </c>
      <c r="K154" s="259">
        <v>0</v>
      </c>
      <c r="L154" s="259">
        <v>0</v>
      </c>
      <c r="M154" s="259">
        <v>0</v>
      </c>
      <c r="N154" s="259">
        <v>0</v>
      </c>
      <c r="O154" s="350">
        <v>0</v>
      </c>
      <c r="P154" s="330"/>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c r="DM154" s="266"/>
      <c r="DN154" s="266"/>
      <c r="DO154" s="266"/>
      <c r="DP154" s="266"/>
      <c r="DQ154" s="266"/>
      <c r="DR154" s="266"/>
      <c r="DS154" s="266"/>
      <c r="DT154" s="266"/>
      <c r="DU154" s="266"/>
      <c r="DV154" s="266"/>
      <c r="DW154" s="266"/>
      <c r="DX154" s="266"/>
      <c r="DY154" s="266"/>
      <c r="DZ154" s="266"/>
      <c r="EA154" s="266"/>
      <c r="EB154" s="266"/>
      <c r="EC154" s="266"/>
      <c r="ED154" s="266"/>
      <c r="EE154" s="266"/>
      <c r="EF154" s="266"/>
      <c r="EG154" s="266"/>
      <c r="EH154" s="266"/>
      <c r="EI154" s="266"/>
      <c r="EJ154" s="266"/>
      <c r="EK154" s="266"/>
      <c r="EL154" s="266"/>
      <c r="EM154" s="266"/>
      <c r="EN154" s="266"/>
      <c r="EO154" s="266"/>
      <c r="EP154" s="266"/>
      <c r="EQ154" s="266"/>
      <c r="ER154" s="266"/>
      <c r="ES154" s="266"/>
      <c r="ET154" s="266"/>
      <c r="EU154" s="266"/>
      <c r="EV154" s="266"/>
      <c r="EW154" s="266"/>
      <c r="EX154" s="266"/>
      <c r="EY154" s="266"/>
      <c r="EZ154" s="266"/>
      <c r="FA154" s="266"/>
      <c r="FB154" s="266"/>
      <c r="FC154" s="266"/>
      <c r="FD154" s="266"/>
      <c r="FE154" s="266"/>
      <c r="FF154" s="266"/>
      <c r="FG154" s="266"/>
      <c r="FH154" s="266"/>
      <c r="FI154" s="266"/>
      <c r="FJ154" s="266"/>
      <c r="FK154" s="266"/>
      <c r="FL154" s="266"/>
      <c r="FM154" s="266"/>
      <c r="FN154" s="266"/>
      <c r="FO154" s="266"/>
      <c r="FP154" s="266"/>
      <c r="FQ154" s="266"/>
      <c r="FR154" s="266"/>
      <c r="FS154" s="266"/>
      <c r="FT154" s="266"/>
      <c r="FU154" s="266"/>
      <c r="FV154" s="266"/>
      <c r="FW154" s="266"/>
      <c r="FX154" s="266"/>
      <c r="FY154" s="266"/>
      <c r="FZ154" s="266"/>
      <c r="GA154" s="266"/>
      <c r="GB154" s="266"/>
      <c r="GC154" s="266"/>
      <c r="GD154" s="266"/>
      <c r="GE154" s="266"/>
      <c r="GF154" s="266"/>
      <c r="GG154" s="266"/>
      <c r="GH154" s="266"/>
      <c r="GI154" s="266"/>
      <c r="GJ154" s="266"/>
      <c r="GK154" s="266"/>
      <c r="GL154" s="266"/>
      <c r="GM154" s="266"/>
      <c r="GN154" s="266"/>
      <c r="GO154" s="266"/>
      <c r="GP154" s="266"/>
      <c r="GQ154" s="266"/>
      <c r="GR154" s="266"/>
      <c r="GS154" s="266"/>
      <c r="GT154" s="266"/>
      <c r="GU154" s="266"/>
      <c r="GV154" s="266"/>
      <c r="GW154" s="266"/>
      <c r="GX154" s="266"/>
      <c r="GY154" s="266"/>
      <c r="GZ154" s="266"/>
      <c r="HA154" s="266"/>
      <c r="HB154" s="266"/>
      <c r="HC154" s="266"/>
      <c r="HD154" s="266"/>
      <c r="HE154" s="266"/>
      <c r="HF154" s="266"/>
      <c r="HG154" s="266"/>
      <c r="HH154" s="266"/>
      <c r="HI154" s="266"/>
      <c r="HJ154" s="266"/>
      <c r="HK154" s="266"/>
      <c r="HL154" s="266"/>
      <c r="HM154" s="266"/>
      <c r="HN154" s="266"/>
      <c r="HO154" s="266"/>
      <c r="HP154" s="266"/>
      <c r="HQ154" s="266"/>
      <c r="HR154" s="266"/>
      <c r="HS154" s="266"/>
      <c r="HT154" s="266"/>
      <c r="HU154" s="266"/>
      <c r="HV154" s="266"/>
      <c r="HW154" s="266"/>
      <c r="HX154" s="266"/>
      <c r="HY154" s="266"/>
      <c r="HZ154" s="266"/>
      <c r="IA154" s="266"/>
      <c r="IB154" s="266"/>
      <c r="IC154" s="266"/>
      <c r="ID154" s="266"/>
      <c r="IE154" s="266"/>
      <c r="IF154" s="266"/>
      <c r="IG154" s="266"/>
      <c r="IH154" s="266"/>
      <c r="II154" s="266"/>
      <c r="IJ154" s="266"/>
      <c r="IK154" s="266"/>
      <c r="IL154" s="266"/>
      <c r="IM154" s="266"/>
      <c r="IN154" s="266"/>
      <c r="IO154" s="266"/>
      <c r="IP154" s="266"/>
      <c r="IQ154" s="266"/>
      <c r="IR154" s="266"/>
      <c r="IS154" s="266"/>
      <c r="IT154" s="266"/>
      <c r="IU154" s="266"/>
      <c r="IV154" s="266"/>
    </row>
    <row r="155" spans="1:256" s="259" customFormat="1" ht="25.5" customHeight="1">
      <c r="A155" s="348" t="s">
        <v>1608</v>
      </c>
      <c r="B155" s="240" t="s">
        <v>268</v>
      </c>
      <c r="C155" s="267">
        <f t="shared" si="38"/>
        <v>0</v>
      </c>
      <c r="D155" s="259">
        <v>0</v>
      </c>
      <c r="E155" s="259">
        <v>0</v>
      </c>
      <c r="F155" s="259">
        <v>0</v>
      </c>
      <c r="G155" s="259">
        <v>0</v>
      </c>
      <c r="H155" s="259">
        <v>0</v>
      </c>
      <c r="I155" s="259">
        <v>0</v>
      </c>
      <c r="J155" s="259">
        <v>0</v>
      </c>
      <c r="K155" s="259">
        <v>0</v>
      </c>
      <c r="L155" s="259">
        <v>0</v>
      </c>
      <c r="M155" s="259">
        <v>0</v>
      </c>
      <c r="N155" s="259">
        <v>0</v>
      </c>
      <c r="O155" s="350">
        <v>0</v>
      </c>
      <c r="P155" s="330"/>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c r="DM155" s="266"/>
      <c r="DN155" s="266"/>
      <c r="DO155" s="266"/>
      <c r="DP155" s="266"/>
      <c r="DQ155" s="266"/>
      <c r="DR155" s="266"/>
      <c r="DS155" s="266"/>
      <c r="DT155" s="266"/>
      <c r="DU155" s="266"/>
      <c r="DV155" s="266"/>
      <c r="DW155" s="266"/>
      <c r="DX155" s="266"/>
      <c r="DY155" s="266"/>
      <c r="DZ155" s="266"/>
      <c r="EA155" s="266"/>
      <c r="EB155" s="266"/>
      <c r="EC155" s="266"/>
      <c r="ED155" s="266"/>
      <c r="EE155" s="266"/>
      <c r="EF155" s="266"/>
      <c r="EG155" s="266"/>
      <c r="EH155" s="266"/>
      <c r="EI155" s="266"/>
      <c r="EJ155" s="266"/>
      <c r="EK155" s="266"/>
      <c r="EL155" s="266"/>
      <c r="EM155" s="266"/>
      <c r="EN155" s="266"/>
      <c r="EO155" s="266"/>
      <c r="EP155" s="266"/>
      <c r="EQ155" s="266"/>
      <c r="ER155" s="266"/>
      <c r="ES155" s="266"/>
      <c r="ET155" s="266"/>
      <c r="EU155" s="266"/>
      <c r="EV155" s="266"/>
      <c r="EW155" s="266"/>
      <c r="EX155" s="266"/>
      <c r="EY155" s="266"/>
      <c r="EZ155" s="266"/>
      <c r="FA155" s="266"/>
      <c r="FB155" s="266"/>
      <c r="FC155" s="266"/>
      <c r="FD155" s="266"/>
      <c r="FE155" s="266"/>
      <c r="FF155" s="266"/>
      <c r="FG155" s="266"/>
      <c r="FH155" s="266"/>
      <c r="FI155" s="266"/>
      <c r="FJ155" s="266"/>
      <c r="FK155" s="266"/>
      <c r="FL155" s="266"/>
      <c r="FM155" s="266"/>
      <c r="FN155" s="266"/>
      <c r="FO155" s="266"/>
      <c r="FP155" s="266"/>
      <c r="FQ155" s="266"/>
      <c r="FR155" s="266"/>
      <c r="FS155" s="266"/>
      <c r="FT155" s="266"/>
      <c r="FU155" s="266"/>
      <c r="FV155" s="266"/>
      <c r="FW155" s="266"/>
      <c r="FX155" s="266"/>
      <c r="FY155" s="266"/>
      <c r="FZ155" s="266"/>
      <c r="GA155" s="266"/>
      <c r="GB155" s="266"/>
      <c r="GC155" s="266"/>
      <c r="GD155" s="266"/>
      <c r="GE155" s="266"/>
      <c r="GF155" s="266"/>
      <c r="GG155" s="266"/>
      <c r="GH155" s="266"/>
      <c r="GI155" s="266"/>
      <c r="GJ155" s="266"/>
      <c r="GK155" s="266"/>
      <c r="GL155" s="266"/>
      <c r="GM155" s="266"/>
      <c r="GN155" s="266"/>
      <c r="GO155" s="266"/>
      <c r="GP155" s="266"/>
      <c r="GQ155" s="266"/>
      <c r="GR155" s="266"/>
      <c r="GS155" s="266"/>
      <c r="GT155" s="266"/>
      <c r="GU155" s="266"/>
      <c r="GV155" s="266"/>
      <c r="GW155" s="266"/>
      <c r="GX155" s="266"/>
      <c r="GY155" s="266"/>
      <c r="GZ155" s="266"/>
      <c r="HA155" s="266"/>
      <c r="HB155" s="266"/>
      <c r="HC155" s="266"/>
      <c r="HD155" s="266"/>
      <c r="HE155" s="266"/>
      <c r="HF155" s="266"/>
      <c r="HG155" s="266"/>
      <c r="HH155" s="266"/>
      <c r="HI155" s="266"/>
      <c r="HJ155" s="266"/>
      <c r="HK155" s="266"/>
      <c r="HL155" s="266"/>
      <c r="HM155" s="266"/>
      <c r="HN155" s="266"/>
      <c r="HO155" s="266"/>
      <c r="HP155" s="266"/>
      <c r="HQ155" s="266"/>
      <c r="HR155" s="266"/>
      <c r="HS155" s="266"/>
      <c r="HT155" s="266"/>
      <c r="HU155" s="266"/>
      <c r="HV155" s="266"/>
      <c r="HW155" s="266"/>
      <c r="HX155" s="266"/>
      <c r="HY155" s="266"/>
      <c r="HZ155" s="266"/>
      <c r="IA155" s="266"/>
      <c r="IB155" s="266"/>
      <c r="IC155" s="266"/>
      <c r="ID155" s="266"/>
      <c r="IE155" s="266"/>
      <c r="IF155" s="266"/>
      <c r="IG155" s="266"/>
      <c r="IH155" s="266"/>
      <c r="II155" s="266"/>
      <c r="IJ155" s="266"/>
      <c r="IK155" s="266"/>
      <c r="IL155" s="266"/>
      <c r="IM155" s="266"/>
      <c r="IN155" s="266"/>
      <c r="IO155" s="266"/>
      <c r="IP155" s="266"/>
      <c r="IQ155" s="266"/>
      <c r="IR155" s="266"/>
      <c r="IS155" s="266"/>
      <c r="IT155" s="266"/>
      <c r="IU155" s="266"/>
      <c r="IV155" s="266"/>
    </row>
    <row r="156" spans="1:256" s="259" customFormat="1" ht="25.5" customHeight="1">
      <c r="A156" s="348" t="s">
        <v>1609</v>
      </c>
      <c r="B156" s="240" t="s">
        <v>269</v>
      </c>
      <c r="C156" s="267">
        <f t="shared" si="38"/>
        <v>0</v>
      </c>
      <c r="D156" s="259">
        <v>0</v>
      </c>
      <c r="E156" s="259">
        <v>0</v>
      </c>
      <c r="F156" s="259">
        <v>0</v>
      </c>
      <c r="G156" s="259">
        <v>0</v>
      </c>
      <c r="H156" s="259">
        <v>0</v>
      </c>
      <c r="I156" s="259">
        <v>0</v>
      </c>
      <c r="J156" s="259">
        <v>0</v>
      </c>
      <c r="K156" s="259">
        <v>0</v>
      </c>
      <c r="L156" s="259">
        <v>0</v>
      </c>
      <c r="M156" s="259">
        <v>0</v>
      </c>
      <c r="N156" s="259">
        <v>0</v>
      </c>
      <c r="O156" s="350">
        <v>0</v>
      </c>
      <c r="P156" s="330"/>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c r="DM156" s="266"/>
      <c r="DN156" s="266"/>
      <c r="DO156" s="266"/>
      <c r="DP156" s="266"/>
      <c r="DQ156" s="266"/>
      <c r="DR156" s="266"/>
      <c r="DS156" s="266"/>
      <c r="DT156" s="266"/>
      <c r="DU156" s="266"/>
      <c r="DV156" s="266"/>
      <c r="DW156" s="266"/>
      <c r="DX156" s="266"/>
      <c r="DY156" s="266"/>
      <c r="DZ156" s="266"/>
      <c r="EA156" s="266"/>
      <c r="EB156" s="266"/>
      <c r="EC156" s="266"/>
      <c r="ED156" s="266"/>
      <c r="EE156" s="266"/>
      <c r="EF156" s="266"/>
      <c r="EG156" s="266"/>
      <c r="EH156" s="266"/>
      <c r="EI156" s="266"/>
      <c r="EJ156" s="266"/>
      <c r="EK156" s="266"/>
      <c r="EL156" s="266"/>
      <c r="EM156" s="266"/>
      <c r="EN156" s="266"/>
      <c r="EO156" s="266"/>
      <c r="EP156" s="266"/>
      <c r="EQ156" s="266"/>
      <c r="ER156" s="266"/>
      <c r="ES156" s="266"/>
      <c r="ET156" s="266"/>
      <c r="EU156" s="266"/>
      <c r="EV156" s="266"/>
      <c r="EW156" s="266"/>
      <c r="EX156" s="266"/>
      <c r="EY156" s="266"/>
      <c r="EZ156" s="266"/>
      <c r="FA156" s="266"/>
      <c r="FB156" s="266"/>
      <c r="FC156" s="266"/>
      <c r="FD156" s="266"/>
      <c r="FE156" s="266"/>
      <c r="FF156" s="266"/>
      <c r="FG156" s="266"/>
      <c r="FH156" s="266"/>
      <c r="FI156" s="266"/>
      <c r="FJ156" s="266"/>
      <c r="FK156" s="266"/>
      <c r="FL156" s="266"/>
      <c r="FM156" s="266"/>
      <c r="FN156" s="266"/>
      <c r="FO156" s="266"/>
      <c r="FP156" s="266"/>
      <c r="FQ156" s="266"/>
      <c r="FR156" s="266"/>
      <c r="FS156" s="266"/>
      <c r="FT156" s="266"/>
      <c r="FU156" s="266"/>
      <c r="FV156" s="266"/>
      <c r="FW156" s="266"/>
      <c r="FX156" s="266"/>
      <c r="FY156" s="266"/>
      <c r="FZ156" s="266"/>
      <c r="GA156" s="266"/>
      <c r="GB156" s="266"/>
      <c r="GC156" s="266"/>
      <c r="GD156" s="266"/>
      <c r="GE156" s="266"/>
      <c r="GF156" s="266"/>
      <c r="GG156" s="266"/>
      <c r="GH156" s="266"/>
      <c r="GI156" s="266"/>
      <c r="GJ156" s="266"/>
      <c r="GK156" s="266"/>
      <c r="GL156" s="266"/>
      <c r="GM156" s="266"/>
      <c r="GN156" s="266"/>
      <c r="GO156" s="266"/>
      <c r="GP156" s="266"/>
      <c r="GQ156" s="266"/>
      <c r="GR156" s="266"/>
      <c r="GS156" s="266"/>
      <c r="GT156" s="266"/>
      <c r="GU156" s="266"/>
      <c r="GV156" s="266"/>
      <c r="GW156" s="266"/>
      <c r="GX156" s="266"/>
      <c r="GY156" s="266"/>
      <c r="GZ156" s="266"/>
      <c r="HA156" s="266"/>
      <c r="HB156" s="266"/>
      <c r="HC156" s="266"/>
      <c r="HD156" s="266"/>
      <c r="HE156" s="266"/>
      <c r="HF156" s="266"/>
      <c r="HG156" s="266"/>
      <c r="HH156" s="266"/>
      <c r="HI156" s="266"/>
      <c r="HJ156" s="266"/>
      <c r="HK156" s="266"/>
      <c r="HL156" s="266"/>
      <c r="HM156" s="266"/>
      <c r="HN156" s="266"/>
      <c r="HO156" s="266"/>
      <c r="HP156" s="266"/>
      <c r="HQ156" s="266"/>
      <c r="HR156" s="266"/>
      <c r="HS156" s="266"/>
      <c r="HT156" s="266"/>
      <c r="HU156" s="266"/>
      <c r="HV156" s="266"/>
      <c r="HW156" s="266"/>
      <c r="HX156" s="266"/>
      <c r="HY156" s="266"/>
      <c r="HZ156" s="266"/>
      <c r="IA156" s="266"/>
      <c r="IB156" s="266"/>
      <c r="IC156" s="266"/>
      <c r="ID156" s="266"/>
      <c r="IE156" s="266"/>
      <c r="IF156" s="266"/>
      <c r="IG156" s="266"/>
      <c r="IH156" s="266"/>
      <c r="II156" s="266"/>
      <c r="IJ156" s="266"/>
      <c r="IK156" s="266"/>
      <c r="IL156" s="266"/>
      <c r="IM156" s="266"/>
      <c r="IN156" s="266"/>
      <c r="IO156" s="266"/>
      <c r="IP156" s="266"/>
      <c r="IQ156" s="266"/>
      <c r="IR156" s="266"/>
      <c r="IS156" s="266"/>
      <c r="IT156" s="266"/>
      <c r="IU156" s="266"/>
      <c r="IV156" s="266"/>
    </row>
    <row r="157" spans="1:256" s="259" customFormat="1" ht="25.5" customHeight="1">
      <c r="A157" s="348" t="s">
        <v>1610</v>
      </c>
      <c r="B157" s="240" t="s">
        <v>270</v>
      </c>
      <c r="C157" s="267">
        <f t="shared" si="38"/>
        <v>0</v>
      </c>
      <c r="D157" s="259">
        <v>0</v>
      </c>
      <c r="E157" s="259">
        <v>0</v>
      </c>
      <c r="F157" s="259">
        <v>0</v>
      </c>
      <c r="G157" s="259">
        <v>0</v>
      </c>
      <c r="H157" s="259">
        <v>0</v>
      </c>
      <c r="I157" s="259">
        <v>0</v>
      </c>
      <c r="J157" s="259">
        <v>0</v>
      </c>
      <c r="K157" s="259">
        <v>0</v>
      </c>
      <c r="L157" s="259">
        <v>0</v>
      </c>
      <c r="M157" s="259">
        <v>0</v>
      </c>
      <c r="N157" s="259">
        <v>0</v>
      </c>
      <c r="O157" s="350">
        <v>0</v>
      </c>
      <c r="P157" s="330"/>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c r="DM157" s="266"/>
      <c r="DN157" s="266"/>
      <c r="DO157" s="266"/>
      <c r="DP157" s="266"/>
      <c r="DQ157" s="266"/>
      <c r="DR157" s="266"/>
      <c r="DS157" s="266"/>
      <c r="DT157" s="266"/>
      <c r="DU157" s="266"/>
      <c r="DV157" s="266"/>
      <c r="DW157" s="266"/>
      <c r="DX157" s="266"/>
      <c r="DY157" s="266"/>
      <c r="DZ157" s="266"/>
      <c r="EA157" s="266"/>
      <c r="EB157" s="266"/>
      <c r="EC157" s="266"/>
      <c r="ED157" s="266"/>
      <c r="EE157" s="266"/>
      <c r="EF157" s="266"/>
      <c r="EG157" s="266"/>
      <c r="EH157" s="266"/>
      <c r="EI157" s="266"/>
      <c r="EJ157" s="266"/>
      <c r="EK157" s="266"/>
      <c r="EL157" s="266"/>
      <c r="EM157" s="266"/>
      <c r="EN157" s="266"/>
      <c r="EO157" s="266"/>
      <c r="EP157" s="266"/>
      <c r="EQ157" s="266"/>
      <c r="ER157" s="266"/>
      <c r="ES157" s="266"/>
      <c r="ET157" s="266"/>
      <c r="EU157" s="266"/>
      <c r="EV157" s="266"/>
      <c r="EW157" s="266"/>
      <c r="EX157" s="266"/>
      <c r="EY157" s="266"/>
      <c r="EZ157" s="266"/>
      <c r="FA157" s="266"/>
      <c r="FB157" s="266"/>
      <c r="FC157" s="266"/>
      <c r="FD157" s="266"/>
      <c r="FE157" s="266"/>
      <c r="FF157" s="266"/>
      <c r="FG157" s="266"/>
      <c r="FH157" s="266"/>
      <c r="FI157" s="266"/>
      <c r="FJ157" s="266"/>
      <c r="FK157" s="266"/>
      <c r="FL157" s="266"/>
      <c r="FM157" s="266"/>
      <c r="FN157" s="266"/>
      <c r="FO157" s="266"/>
      <c r="FP157" s="266"/>
      <c r="FQ157" s="266"/>
      <c r="FR157" s="266"/>
      <c r="FS157" s="266"/>
      <c r="FT157" s="266"/>
      <c r="FU157" s="266"/>
      <c r="FV157" s="266"/>
      <c r="FW157" s="266"/>
      <c r="FX157" s="266"/>
      <c r="FY157" s="266"/>
      <c r="FZ157" s="266"/>
      <c r="GA157" s="266"/>
      <c r="GB157" s="266"/>
      <c r="GC157" s="266"/>
      <c r="GD157" s="266"/>
      <c r="GE157" s="266"/>
      <c r="GF157" s="266"/>
      <c r="GG157" s="266"/>
      <c r="GH157" s="266"/>
      <c r="GI157" s="266"/>
      <c r="GJ157" s="266"/>
      <c r="GK157" s="266"/>
      <c r="GL157" s="266"/>
      <c r="GM157" s="266"/>
      <c r="GN157" s="266"/>
      <c r="GO157" s="266"/>
      <c r="GP157" s="266"/>
      <c r="GQ157" s="266"/>
      <c r="GR157" s="266"/>
      <c r="GS157" s="266"/>
      <c r="GT157" s="266"/>
      <c r="GU157" s="266"/>
      <c r="GV157" s="266"/>
      <c r="GW157" s="266"/>
      <c r="GX157" s="266"/>
      <c r="GY157" s="266"/>
      <c r="GZ157" s="266"/>
      <c r="HA157" s="266"/>
      <c r="HB157" s="266"/>
      <c r="HC157" s="266"/>
      <c r="HD157" s="266"/>
      <c r="HE157" s="266"/>
      <c r="HF157" s="266"/>
      <c r="HG157" s="266"/>
      <c r="HH157" s="266"/>
      <c r="HI157" s="266"/>
      <c r="HJ157" s="266"/>
      <c r="HK157" s="266"/>
      <c r="HL157" s="266"/>
      <c r="HM157" s="266"/>
      <c r="HN157" s="266"/>
      <c r="HO157" s="266"/>
      <c r="HP157" s="266"/>
      <c r="HQ157" s="266"/>
      <c r="HR157" s="266"/>
      <c r="HS157" s="266"/>
      <c r="HT157" s="266"/>
      <c r="HU157" s="266"/>
      <c r="HV157" s="266"/>
      <c r="HW157" s="266"/>
      <c r="HX157" s="266"/>
      <c r="HY157" s="266"/>
      <c r="HZ157" s="266"/>
      <c r="IA157" s="266"/>
      <c r="IB157" s="266"/>
      <c r="IC157" s="266"/>
      <c r="ID157" s="266"/>
      <c r="IE157" s="266"/>
      <c r="IF157" s="266"/>
      <c r="IG157" s="266"/>
      <c r="IH157" s="266"/>
      <c r="II157" s="266"/>
      <c r="IJ157" s="266"/>
      <c r="IK157" s="266"/>
      <c r="IL157" s="266"/>
      <c r="IM157" s="266"/>
      <c r="IN157" s="266"/>
      <c r="IO157" s="266"/>
      <c r="IP157" s="266"/>
      <c r="IQ157" s="266"/>
      <c r="IR157" s="266"/>
      <c r="IS157" s="266"/>
      <c r="IT157" s="266"/>
      <c r="IU157" s="266"/>
      <c r="IV157" s="266"/>
    </row>
    <row r="158" spans="1:256" s="259" customFormat="1" ht="25.5" customHeight="1">
      <c r="A158" s="348" t="s">
        <v>1611</v>
      </c>
      <c r="B158" s="240" t="s">
        <v>271</v>
      </c>
      <c r="C158" s="267">
        <f t="shared" si="38"/>
        <v>0</v>
      </c>
      <c r="D158" s="259">
        <v>0</v>
      </c>
      <c r="E158" s="259">
        <v>0</v>
      </c>
      <c r="F158" s="259">
        <v>0</v>
      </c>
      <c r="G158" s="259">
        <v>0</v>
      </c>
      <c r="H158" s="259">
        <v>0</v>
      </c>
      <c r="I158" s="259">
        <v>0</v>
      </c>
      <c r="J158" s="259">
        <v>0</v>
      </c>
      <c r="K158" s="259">
        <v>0</v>
      </c>
      <c r="L158" s="259">
        <v>0</v>
      </c>
      <c r="M158" s="259">
        <v>0</v>
      </c>
      <c r="N158" s="259">
        <v>0</v>
      </c>
      <c r="O158" s="350">
        <v>0</v>
      </c>
      <c r="P158" s="330"/>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c r="DM158" s="266"/>
      <c r="DN158" s="266"/>
      <c r="DO158" s="266"/>
      <c r="DP158" s="266"/>
      <c r="DQ158" s="266"/>
      <c r="DR158" s="266"/>
      <c r="DS158" s="266"/>
      <c r="DT158" s="266"/>
      <c r="DU158" s="266"/>
      <c r="DV158" s="266"/>
      <c r="DW158" s="266"/>
      <c r="DX158" s="266"/>
      <c r="DY158" s="266"/>
      <c r="DZ158" s="266"/>
      <c r="EA158" s="266"/>
      <c r="EB158" s="266"/>
      <c r="EC158" s="266"/>
      <c r="ED158" s="266"/>
      <c r="EE158" s="266"/>
      <c r="EF158" s="266"/>
      <c r="EG158" s="266"/>
      <c r="EH158" s="266"/>
      <c r="EI158" s="266"/>
      <c r="EJ158" s="266"/>
      <c r="EK158" s="266"/>
      <c r="EL158" s="266"/>
      <c r="EM158" s="266"/>
      <c r="EN158" s="266"/>
      <c r="EO158" s="266"/>
      <c r="EP158" s="266"/>
      <c r="EQ158" s="266"/>
      <c r="ER158" s="266"/>
      <c r="ES158" s="266"/>
      <c r="ET158" s="266"/>
      <c r="EU158" s="266"/>
      <c r="EV158" s="266"/>
      <c r="EW158" s="266"/>
      <c r="EX158" s="266"/>
      <c r="EY158" s="266"/>
      <c r="EZ158" s="266"/>
      <c r="FA158" s="266"/>
      <c r="FB158" s="266"/>
      <c r="FC158" s="266"/>
      <c r="FD158" s="266"/>
      <c r="FE158" s="266"/>
      <c r="FF158" s="266"/>
      <c r="FG158" s="266"/>
      <c r="FH158" s="266"/>
      <c r="FI158" s="266"/>
      <c r="FJ158" s="266"/>
      <c r="FK158" s="266"/>
      <c r="FL158" s="266"/>
      <c r="FM158" s="266"/>
      <c r="FN158" s="266"/>
      <c r="FO158" s="266"/>
      <c r="FP158" s="266"/>
      <c r="FQ158" s="266"/>
      <c r="FR158" s="266"/>
      <c r="FS158" s="266"/>
      <c r="FT158" s="266"/>
      <c r="FU158" s="266"/>
      <c r="FV158" s="266"/>
      <c r="FW158" s="266"/>
      <c r="FX158" s="266"/>
      <c r="FY158" s="266"/>
      <c r="FZ158" s="266"/>
      <c r="GA158" s="266"/>
      <c r="GB158" s="266"/>
      <c r="GC158" s="266"/>
      <c r="GD158" s="266"/>
      <c r="GE158" s="266"/>
      <c r="GF158" s="266"/>
      <c r="GG158" s="266"/>
      <c r="GH158" s="266"/>
      <c r="GI158" s="266"/>
      <c r="GJ158" s="266"/>
      <c r="GK158" s="266"/>
      <c r="GL158" s="266"/>
      <c r="GM158" s="266"/>
      <c r="GN158" s="266"/>
      <c r="GO158" s="266"/>
      <c r="GP158" s="266"/>
      <c r="GQ158" s="266"/>
      <c r="GR158" s="266"/>
      <c r="GS158" s="266"/>
      <c r="GT158" s="266"/>
      <c r="GU158" s="266"/>
      <c r="GV158" s="266"/>
      <c r="GW158" s="266"/>
      <c r="GX158" s="266"/>
      <c r="GY158" s="266"/>
      <c r="GZ158" s="266"/>
      <c r="HA158" s="266"/>
      <c r="HB158" s="266"/>
      <c r="HC158" s="266"/>
      <c r="HD158" s="266"/>
      <c r="HE158" s="266"/>
      <c r="HF158" s="266"/>
      <c r="HG158" s="266"/>
      <c r="HH158" s="266"/>
      <c r="HI158" s="266"/>
      <c r="HJ158" s="266"/>
      <c r="HK158" s="266"/>
      <c r="HL158" s="266"/>
      <c r="HM158" s="266"/>
      <c r="HN158" s="266"/>
      <c r="HO158" s="266"/>
      <c r="HP158" s="266"/>
      <c r="HQ158" s="266"/>
      <c r="HR158" s="266"/>
      <c r="HS158" s="266"/>
      <c r="HT158" s="266"/>
      <c r="HU158" s="266"/>
      <c r="HV158" s="266"/>
      <c r="HW158" s="266"/>
      <c r="HX158" s="266"/>
      <c r="HY158" s="266"/>
      <c r="HZ158" s="266"/>
      <c r="IA158" s="266"/>
      <c r="IB158" s="266"/>
      <c r="IC158" s="266"/>
      <c r="ID158" s="266"/>
      <c r="IE158" s="266"/>
      <c r="IF158" s="266"/>
      <c r="IG158" s="266"/>
      <c r="IH158" s="266"/>
      <c r="II158" s="266"/>
      <c r="IJ158" s="266"/>
      <c r="IK158" s="266"/>
      <c r="IL158" s="266"/>
      <c r="IM158" s="266"/>
      <c r="IN158" s="266"/>
      <c r="IO158" s="266"/>
      <c r="IP158" s="266"/>
      <c r="IQ158" s="266"/>
      <c r="IR158" s="266"/>
      <c r="IS158" s="266"/>
      <c r="IT158" s="266"/>
      <c r="IU158" s="266"/>
      <c r="IV158" s="266"/>
    </row>
    <row r="159" spans="1:256" s="254" customFormat="1" ht="25.5" customHeight="1">
      <c r="A159" s="432">
        <v>4.4000000000000004</v>
      </c>
      <c r="B159" s="280" t="s">
        <v>272</v>
      </c>
      <c r="C159" s="236">
        <f t="shared" si="38"/>
        <v>0</v>
      </c>
      <c r="D159" s="241">
        <f t="shared" ref="D159:O159" si="42">D160</f>
        <v>0</v>
      </c>
      <c r="E159" s="241">
        <f t="shared" si="42"/>
        <v>0</v>
      </c>
      <c r="F159" s="241">
        <f t="shared" si="42"/>
        <v>0</v>
      </c>
      <c r="G159" s="241">
        <f t="shared" si="42"/>
        <v>0</v>
      </c>
      <c r="H159" s="241">
        <f t="shared" si="42"/>
        <v>0</v>
      </c>
      <c r="I159" s="241">
        <f t="shared" si="42"/>
        <v>0</v>
      </c>
      <c r="J159" s="241">
        <f t="shared" si="42"/>
        <v>0</v>
      </c>
      <c r="K159" s="241">
        <f t="shared" si="42"/>
        <v>0</v>
      </c>
      <c r="L159" s="241">
        <f t="shared" si="42"/>
        <v>0</v>
      </c>
      <c r="M159" s="241">
        <f t="shared" si="42"/>
        <v>0</v>
      </c>
      <c r="N159" s="241">
        <f t="shared" si="42"/>
        <v>0</v>
      </c>
      <c r="O159" s="355">
        <f t="shared" si="42"/>
        <v>0</v>
      </c>
      <c r="P159" s="325"/>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53"/>
      <c r="AQ159" s="253"/>
      <c r="AR159" s="253"/>
      <c r="AS159" s="253"/>
      <c r="AT159" s="253"/>
      <c r="AU159" s="253"/>
      <c r="AV159" s="253"/>
      <c r="AW159" s="253"/>
      <c r="AX159" s="253"/>
      <c r="AY159" s="253"/>
      <c r="AZ159" s="253"/>
      <c r="BA159" s="253"/>
      <c r="BB159" s="253"/>
      <c r="BC159" s="253"/>
      <c r="BD159" s="253"/>
      <c r="BE159" s="253"/>
      <c r="BF159" s="253"/>
      <c r="BG159" s="253"/>
      <c r="BH159" s="253"/>
      <c r="BI159" s="253"/>
      <c r="BJ159" s="253"/>
      <c r="BK159" s="253"/>
      <c r="BL159" s="253"/>
      <c r="BM159" s="253"/>
      <c r="BN159" s="253"/>
      <c r="BO159" s="253"/>
      <c r="BP159" s="253"/>
      <c r="BQ159" s="253"/>
      <c r="BR159" s="253"/>
      <c r="BS159" s="253"/>
      <c r="BT159" s="253"/>
      <c r="BU159" s="253"/>
      <c r="BV159" s="253"/>
      <c r="BW159" s="253"/>
      <c r="BX159" s="253"/>
      <c r="BY159" s="253"/>
      <c r="BZ159" s="253"/>
      <c r="CA159" s="253"/>
      <c r="CB159" s="253"/>
      <c r="CC159" s="253"/>
      <c r="CD159" s="253"/>
      <c r="CE159" s="253"/>
      <c r="CF159" s="253"/>
      <c r="CG159" s="253"/>
      <c r="CH159" s="253"/>
      <c r="CI159" s="253"/>
      <c r="CJ159" s="253"/>
      <c r="CK159" s="253"/>
      <c r="CL159" s="253"/>
      <c r="CM159" s="253"/>
      <c r="CN159" s="253"/>
      <c r="CO159" s="253"/>
      <c r="CP159" s="253"/>
      <c r="CQ159" s="253"/>
      <c r="CR159" s="253"/>
      <c r="CS159" s="253"/>
      <c r="CT159" s="253"/>
      <c r="CU159" s="253"/>
      <c r="CV159" s="253"/>
      <c r="CW159" s="253"/>
      <c r="CX159" s="253"/>
      <c r="CY159" s="253"/>
      <c r="CZ159" s="253"/>
      <c r="DA159" s="253"/>
      <c r="DB159" s="253"/>
      <c r="DC159" s="253"/>
      <c r="DD159" s="253"/>
      <c r="DE159" s="253"/>
      <c r="DF159" s="253"/>
      <c r="DG159" s="253"/>
      <c r="DH159" s="253"/>
      <c r="DI159" s="253"/>
      <c r="DJ159" s="253"/>
      <c r="DK159" s="253"/>
      <c r="DL159" s="253"/>
      <c r="DM159" s="253"/>
      <c r="DN159" s="253"/>
      <c r="DO159" s="253"/>
      <c r="DP159" s="253"/>
      <c r="DQ159" s="253"/>
      <c r="DR159" s="253"/>
      <c r="DS159" s="253"/>
      <c r="DT159" s="253"/>
      <c r="DU159" s="253"/>
      <c r="DV159" s="253"/>
      <c r="DW159" s="253"/>
      <c r="DX159" s="253"/>
      <c r="DY159" s="253"/>
      <c r="DZ159" s="253"/>
      <c r="EA159" s="253"/>
      <c r="EB159" s="253"/>
      <c r="EC159" s="253"/>
      <c r="ED159" s="253"/>
      <c r="EE159" s="253"/>
      <c r="EF159" s="253"/>
      <c r="EG159" s="253"/>
      <c r="EH159" s="253"/>
      <c r="EI159" s="253"/>
      <c r="EJ159" s="253"/>
      <c r="EK159" s="253"/>
      <c r="EL159" s="253"/>
      <c r="EM159" s="253"/>
      <c r="EN159" s="253"/>
      <c r="EO159" s="253"/>
      <c r="EP159" s="253"/>
      <c r="EQ159" s="253"/>
      <c r="ER159" s="253"/>
      <c r="ES159" s="253"/>
      <c r="ET159" s="253"/>
      <c r="EU159" s="253"/>
      <c r="EV159" s="253"/>
      <c r="EW159" s="253"/>
      <c r="EX159" s="253"/>
      <c r="EY159" s="253"/>
      <c r="EZ159" s="253"/>
      <c r="FA159" s="253"/>
      <c r="FB159" s="253"/>
      <c r="FC159" s="253"/>
      <c r="FD159" s="253"/>
      <c r="FE159" s="253"/>
      <c r="FF159" s="253"/>
      <c r="FG159" s="253"/>
      <c r="FH159" s="253"/>
      <c r="FI159" s="253"/>
      <c r="FJ159" s="253"/>
      <c r="FK159" s="253"/>
      <c r="FL159" s="253"/>
      <c r="FM159" s="253"/>
      <c r="FN159" s="253"/>
      <c r="FO159" s="253"/>
      <c r="FP159" s="253"/>
      <c r="FQ159" s="253"/>
      <c r="FR159" s="253"/>
      <c r="FS159" s="253"/>
      <c r="FT159" s="253"/>
      <c r="FU159" s="253"/>
      <c r="FV159" s="253"/>
      <c r="FW159" s="253"/>
      <c r="FX159" s="253"/>
      <c r="FY159" s="253"/>
      <c r="FZ159" s="253"/>
      <c r="GA159" s="253"/>
      <c r="GB159" s="253"/>
      <c r="GC159" s="253"/>
      <c r="GD159" s="253"/>
      <c r="GE159" s="253"/>
      <c r="GF159" s="253"/>
      <c r="GG159" s="253"/>
      <c r="GH159" s="253"/>
      <c r="GI159" s="253"/>
      <c r="GJ159" s="253"/>
      <c r="GK159" s="253"/>
      <c r="GL159" s="253"/>
      <c r="GM159" s="253"/>
      <c r="GN159" s="253"/>
      <c r="GO159" s="253"/>
      <c r="GP159" s="253"/>
      <c r="GQ159" s="253"/>
      <c r="GR159" s="253"/>
      <c r="GS159" s="253"/>
      <c r="GT159" s="253"/>
      <c r="GU159" s="253"/>
      <c r="GV159" s="253"/>
      <c r="GW159" s="253"/>
      <c r="GX159" s="253"/>
      <c r="GY159" s="253"/>
      <c r="GZ159" s="253"/>
      <c r="HA159" s="253"/>
      <c r="HB159" s="253"/>
      <c r="HC159" s="253"/>
      <c r="HD159" s="253"/>
      <c r="HE159" s="253"/>
      <c r="HF159" s="253"/>
      <c r="HG159" s="253"/>
      <c r="HH159" s="253"/>
      <c r="HI159" s="253"/>
      <c r="HJ159" s="253"/>
      <c r="HK159" s="253"/>
      <c r="HL159" s="253"/>
      <c r="HM159" s="253"/>
      <c r="HN159" s="253"/>
      <c r="HO159" s="253"/>
      <c r="HP159" s="253"/>
      <c r="HQ159" s="253"/>
      <c r="HR159" s="253"/>
      <c r="HS159" s="253"/>
      <c r="HT159" s="253"/>
      <c r="HU159" s="253"/>
      <c r="HV159" s="253"/>
      <c r="HW159" s="253"/>
      <c r="HX159" s="253"/>
      <c r="HY159" s="253"/>
      <c r="HZ159" s="253"/>
      <c r="IA159" s="253"/>
      <c r="IB159" s="253"/>
      <c r="IC159" s="253"/>
      <c r="ID159" s="253"/>
      <c r="IE159" s="253"/>
      <c r="IF159" s="253"/>
      <c r="IG159" s="253"/>
      <c r="IH159" s="253"/>
      <c r="II159" s="253"/>
      <c r="IJ159" s="253"/>
      <c r="IK159" s="253"/>
      <c r="IL159" s="253"/>
      <c r="IM159" s="253"/>
      <c r="IN159" s="253"/>
      <c r="IO159" s="253"/>
      <c r="IP159" s="253"/>
      <c r="IQ159" s="253"/>
      <c r="IR159" s="253"/>
      <c r="IS159" s="253"/>
      <c r="IT159" s="253"/>
      <c r="IU159" s="253"/>
      <c r="IV159" s="253"/>
    </row>
    <row r="160" spans="1:256" s="254" customFormat="1" ht="25.5" customHeight="1">
      <c r="A160" s="433" t="s">
        <v>1492</v>
      </c>
      <c r="B160" s="268" t="s">
        <v>273</v>
      </c>
      <c r="C160" s="238">
        <f t="shared" si="38"/>
        <v>0</v>
      </c>
      <c r="D160" s="258">
        <f>SUM(D161:D165)</f>
        <v>0</v>
      </c>
      <c r="E160" s="258">
        <f t="shared" ref="E160:O160" si="43">SUM(E161:E165)</f>
        <v>0</v>
      </c>
      <c r="F160" s="258">
        <f t="shared" si="43"/>
        <v>0</v>
      </c>
      <c r="G160" s="258">
        <f t="shared" si="43"/>
        <v>0</v>
      </c>
      <c r="H160" s="258">
        <f t="shared" si="43"/>
        <v>0</v>
      </c>
      <c r="I160" s="258">
        <f t="shared" si="43"/>
        <v>0</v>
      </c>
      <c r="J160" s="258">
        <f t="shared" si="43"/>
        <v>0</v>
      </c>
      <c r="K160" s="258">
        <f t="shared" si="43"/>
        <v>0</v>
      </c>
      <c r="L160" s="258">
        <f t="shared" si="43"/>
        <v>0</v>
      </c>
      <c r="M160" s="258">
        <f t="shared" si="43"/>
        <v>0</v>
      </c>
      <c r="N160" s="258">
        <f t="shared" si="43"/>
        <v>0</v>
      </c>
      <c r="O160" s="354">
        <f t="shared" si="43"/>
        <v>0</v>
      </c>
      <c r="P160" s="325"/>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259" customFormat="1" ht="25.5" customHeight="1">
      <c r="A161" s="348" t="s">
        <v>1493</v>
      </c>
      <c r="B161" s="289" t="s">
        <v>274</v>
      </c>
      <c r="C161" s="267">
        <f t="shared" si="38"/>
        <v>0</v>
      </c>
      <c r="D161" s="259">
        <v>0</v>
      </c>
      <c r="E161" s="259">
        <v>0</v>
      </c>
      <c r="F161" s="259">
        <v>0</v>
      </c>
      <c r="G161" s="259">
        <v>0</v>
      </c>
      <c r="H161" s="259">
        <v>0</v>
      </c>
      <c r="I161" s="259">
        <v>0</v>
      </c>
      <c r="J161" s="259">
        <v>0</v>
      </c>
      <c r="K161" s="259">
        <v>0</v>
      </c>
      <c r="L161" s="259">
        <v>0</v>
      </c>
      <c r="M161" s="259">
        <v>0</v>
      </c>
      <c r="N161" s="259">
        <v>0</v>
      </c>
      <c r="O161" s="350">
        <v>0</v>
      </c>
      <c r="P161" s="330"/>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c r="DM161" s="266"/>
      <c r="DN161" s="266"/>
      <c r="DO161" s="266"/>
      <c r="DP161" s="266"/>
      <c r="DQ161" s="266"/>
      <c r="DR161" s="266"/>
      <c r="DS161" s="266"/>
      <c r="DT161" s="266"/>
      <c r="DU161" s="266"/>
      <c r="DV161" s="266"/>
      <c r="DW161" s="266"/>
      <c r="DX161" s="266"/>
      <c r="DY161" s="266"/>
      <c r="DZ161" s="266"/>
      <c r="EA161" s="266"/>
      <c r="EB161" s="266"/>
      <c r="EC161" s="266"/>
      <c r="ED161" s="266"/>
      <c r="EE161" s="266"/>
      <c r="EF161" s="266"/>
      <c r="EG161" s="266"/>
      <c r="EH161" s="266"/>
      <c r="EI161" s="266"/>
      <c r="EJ161" s="266"/>
      <c r="EK161" s="266"/>
      <c r="EL161" s="266"/>
      <c r="EM161" s="266"/>
      <c r="EN161" s="266"/>
      <c r="EO161" s="266"/>
      <c r="EP161" s="266"/>
      <c r="EQ161" s="266"/>
      <c r="ER161" s="266"/>
      <c r="ES161" s="266"/>
      <c r="ET161" s="266"/>
      <c r="EU161" s="266"/>
      <c r="EV161" s="266"/>
      <c r="EW161" s="266"/>
      <c r="EX161" s="266"/>
      <c r="EY161" s="266"/>
      <c r="EZ161" s="266"/>
      <c r="FA161" s="266"/>
      <c r="FB161" s="266"/>
      <c r="FC161" s="266"/>
      <c r="FD161" s="266"/>
      <c r="FE161" s="266"/>
      <c r="FF161" s="266"/>
      <c r="FG161" s="266"/>
      <c r="FH161" s="266"/>
      <c r="FI161" s="266"/>
      <c r="FJ161" s="266"/>
      <c r="FK161" s="266"/>
      <c r="FL161" s="266"/>
      <c r="FM161" s="266"/>
      <c r="FN161" s="266"/>
      <c r="FO161" s="266"/>
      <c r="FP161" s="266"/>
      <c r="FQ161" s="266"/>
      <c r="FR161" s="266"/>
      <c r="FS161" s="266"/>
      <c r="FT161" s="266"/>
      <c r="FU161" s="266"/>
      <c r="FV161" s="266"/>
      <c r="FW161" s="266"/>
      <c r="FX161" s="266"/>
      <c r="FY161" s="266"/>
      <c r="FZ161" s="266"/>
      <c r="GA161" s="266"/>
      <c r="GB161" s="266"/>
      <c r="GC161" s="266"/>
      <c r="GD161" s="266"/>
      <c r="GE161" s="266"/>
      <c r="GF161" s="266"/>
      <c r="GG161" s="266"/>
      <c r="GH161" s="266"/>
      <c r="GI161" s="266"/>
      <c r="GJ161" s="266"/>
      <c r="GK161" s="266"/>
      <c r="GL161" s="266"/>
      <c r="GM161" s="266"/>
      <c r="GN161" s="266"/>
      <c r="GO161" s="266"/>
      <c r="GP161" s="266"/>
      <c r="GQ161" s="266"/>
      <c r="GR161" s="266"/>
      <c r="GS161" s="266"/>
      <c r="GT161" s="266"/>
      <c r="GU161" s="266"/>
      <c r="GV161" s="266"/>
      <c r="GW161" s="266"/>
      <c r="GX161" s="266"/>
      <c r="GY161" s="266"/>
      <c r="GZ161" s="266"/>
      <c r="HA161" s="266"/>
      <c r="HB161" s="266"/>
      <c r="HC161" s="266"/>
      <c r="HD161" s="266"/>
      <c r="HE161" s="266"/>
      <c r="HF161" s="266"/>
      <c r="HG161" s="266"/>
      <c r="HH161" s="266"/>
      <c r="HI161" s="266"/>
      <c r="HJ161" s="266"/>
      <c r="HK161" s="266"/>
      <c r="HL161" s="266"/>
      <c r="HM161" s="266"/>
      <c r="HN161" s="266"/>
      <c r="HO161" s="266"/>
      <c r="HP161" s="266"/>
      <c r="HQ161" s="266"/>
      <c r="HR161" s="266"/>
      <c r="HS161" s="266"/>
      <c r="HT161" s="266"/>
      <c r="HU161" s="266"/>
      <c r="HV161" s="266"/>
      <c r="HW161" s="266"/>
      <c r="HX161" s="266"/>
      <c r="HY161" s="266"/>
      <c r="HZ161" s="266"/>
      <c r="IA161" s="266"/>
      <c r="IB161" s="266"/>
      <c r="IC161" s="266"/>
      <c r="ID161" s="266"/>
      <c r="IE161" s="266"/>
      <c r="IF161" s="266"/>
      <c r="IG161" s="266"/>
      <c r="IH161" s="266"/>
      <c r="II161" s="266"/>
      <c r="IJ161" s="266"/>
      <c r="IK161" s="266"/>
      <c r="IL161" s="266"/>
      <c r="IM161" s="266"/>
      <c r="IN161" s="266"/>
      <c r="IO161" s="266"/>
      <c r="IP161" s="266"/>
      <c r="IQ161" s="266"/>
      <c r="IR161" s="266"/>
      <c r="IS161" s="266"/>
      <c r="IT161" s="266"/>
      <c r="IU161" s="266"/>
      <c r="IV161" s="266"/>
    </row>
    <row r="162" spans="1:256" s="259" customFormat="1" ht="25.5" customHeight="1">
      <c r="A162" s="348" t="s">
        <v>1494</v>
      </c>
      <c r="B162" s="289" t="s">
        <v>275</v>
      </c>
      <c r="C162" s="267">
        <f t="shared" si="38"/>
        <v>0</v>
      </c>
      <c r="D162" s="259">
        <v>0</v>
      </c>
      <c r="E162" s="259">
        <v>0</v>
      </c>
      <c r="F162" s="259">
        <v>0</v>
      </c>
      <c r="G162" s="259">
        <v>0</v>
      </c>
      <c r="H162" s="259">
        <v>0</v>
      </c>
      <c r="I162" s="259">
        <v>0</v>
      </c>
      <c r="J162" s="259">
        <v>0</v>
      </c>
      <c r="K162" s="259">
        <v>0</v>
      </c>
      <c r="L162" s="259">
        <v>0</v>
      </c>
      <c r="M162" s="259">
        <v>0</v>
      </c>
      <c r="N162" s="259">
        <v>0</v>
      </c>
      <c r="O162" s="350">
        <v>0</v>
      </c>
      <c r="P162" s="330"/>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c r="DM162" s="266"/>
      <c r="DN162" s="266"/>
      <c r="DO162" s="266"/>
      <c r="DP162" s="266"/>
      <c r="DQ162" s="266"/>
      <c r="DR162" s="266"/>
      <c r="DS162" s="266"/>
      <c r="DT162" s="266"/>
      <c r="DU162" s="266"/>
      <c r="DV162" s="266"/>
      <c r="DW162" s="266"/>
      <c r="DX162" s="266"/>
      <c r="DY162" s="266"/>
      <c r="DZ162" s="266"/>
      <c r="EA162" s="266"/>
      <c r="EB162" s="266"/>
      <c r="EC162" s="266"/>
      <c r="ED162" s="266"/>
      <c r="EE162" s="266"/>
      <c r="EF162" s="266"/>
      <c r="EG162" s="266"/>
      <c r="EH162" s="266"/>
      <c r="EI162" s="266"/>
      <c r="EJ162" s="266"/>
      <c r="EK162" s="266"/>
      <c r="EL162" s="266"/>
      <c r="EM162" s="266"/>
      <c r="EN162" s="266"/>
      <c r="EO162" s="266"/>
      <c r="EP162" s="266"/>
      <c r="EQ162" s="266"/>
      <c r="ER162" s="266"/>
      <c r="ES162" s="266"/>
      <c r="ET162" s="266"/>
      <c r="EU162" s="266"/>
      <c r="EV162" s="266"/>
      <c r="EW162" s="266"/>
      <c r="EX162" s="266"/>
      <c r="EY162" s="266"/>
      <c r="EZ162" s="266"/>
      <c r="FA162" s="266"/>
      <c r="FB162" s="266"/>
      <c r="FC162" s="266"/>
      <c r="FD162" s="266"/>
      <c r="FE162" s="266"/>
      <c r="FF162" s="266"/>
      <c r="FG162" s="266"/>
      <c r="FH162" s="266"/>
      <c r="FI162" s="266"/>
      <c r="FJ162" s="266"/>
      <c r="FK162" s="266"/>
      <c r="FL162" s="266"/>
      <c r="FM162" s="266"/>
      <c r="FN162" s="266"/>
      <c r="FO162" s="266"/>
      <c r="FP162" s="266"/>
      <c r="FQ162" s="266"/>
      <c r="FR162" s="266"/>
      <c r="FS162" s="266"/>
      <c r="FT162" s="266"/>
      <c r="FU162" s="266"/>
      <c r="FV162" s="266"/>
      <c r="FW162" s="266"/>
      <c r="FX162" s="266"/>
      <c r="FY162" s="266"/>
      <c r="FZ162" s="266"/>
      <c r="GA162" s="266"/>
      <c r="GB162" s="266"/>
      <c r="GC162" s="266"/>
      <c r="GD162" s="266"/>
      <c r="GE162" s="266"/>
      <c r="GF162" s="266"/>
      <c r="GG162" s="266"/>
      <c r="GH162" s="266"/>
      <c r="GI162" s="266"/>
      <c r="GJ162" s="266"/>
      <c r="GK162" s="266"/>
      <c r="GL162" s="266"/>
      <c r="GM162" s="266"/>
      <c r="GN162" s="266"/>
      <c r="GO162" s="266"/>
      <c r="GP162" s="266"/>
      <c r="GQ162" s="266"/>
      <c r="GR162" s="266"/>
      <c r="GS162" s="266"/>
      <c r="GT162" s="266"/>
      <c r="GU162" s="266"/>
      <c r="GV162" s="266"/>
      <c r="GW162" s="266"/>
      <c r="GX162" s="266"/>
      <c r="GY162" s="266"/>
      <c r="GZ162" s="266"/>
      <c r="HA162" s="266"/>
      <c r="HB162" s="266"/>
      <c r="HC162" s="266"/>
      <c r="HD162" s="266"/>
      <c r="HE162" s="266"/>
      <c r="HF162" s="266"/>
      <c r="HG162" s="266"/>
      <c r="HH162" s="266"/>
      <c r="HI162" s="266"/>
      <c r="HJ162" s="266"/>
      <c r="HK162" s="266"/>
      <c r="HL162" s="266"/>
      <c r="HM162" s="266"/>
      <c r="HN162" s="266"/>
      <c r="HO162" s="266"/>
      <c r="HP162" s="266"/>
      <c r="HQ162" s="266"/>
      <c r="HR162" s="266"/>
      <c r="HS162" s="266"/>
      <c r="HT162" s="266"/>
      <c r="HU162" s="266"/>
      <c r="HV162" s="266"/>
      <c r="HW162" s="266"/>
      <c r="HX162" s="266"/>
      <c r="HY162" s="266"/>
      <c r="HZ162" s="266"/>
      <c r="IA162" s="266"/>
      <c r="IB162" s="266"/>
      <c r="IC162" s="266"/>
      <c r="ID162" s="266"/>
      <c r="IE162" s="266"/>
      <c r="IF162" s="266"/>
      <c r="IG162" s="266"/>
      <c r="IH162" s="266"/>
      <c r="II162" s="266"/>
      <c r="IJ162" s="266"/>
      <c r="IK162" s="266"/>
      <c r="IL162" s="266"/>
      <c r="IM162" s="266"/>
      <c r="IN162" s="266"/>
      <c r="IO162" s="266"/>
      <c r="IP162" s="266"/>
      <c r="IQ162" s="266"/>
      <c r="IR162" s="266"/>
      <c r="IS162" s="266"/>
      <c r="IT162" s="266"/>
      <c r="IU162" s="266"/>
      <c r="IV162" s="266"/>
    </row>
    <row r="163" spans="1:256" s="259" customFormat="1" ht="25.5" customHeight="1">
      <c r="A163" s="348" t="s">
        <v>1495</v>
      </c>
      <c r="B163" s="289" t="s">
        <v>276</v>
      </c>
      <c r="C163" s="267">
        <f t="shared" si="38"/>
        <v>0</v>
      </c>
      <c r="D163" s="259">
        <v>0</v>
      </c>
      <c r="E163" s="259">
        <v>0</v>
      </c>
      <c r="F163" s="259">
        <v>0</v>
      </c>
      <c r="G163" s="259">
        <v>0</v>
      </c>
      <c r="H163" s="259">
        <v>0</v>
      </c>
      <c r="I163" s="259">
        <v>0</v>
      </c>
      <c r="J163" s="259">
        <v>0</v>
      </c>
      <c r="K163" s="259">
        <v>0</v>
      </c>
      <c r="L163" s="259">
        <v>0</v>
      </c>
      <c r="M163" s="259">
        <v>0</v>
      </c>
      <c r="N163" s="259">
        <v>0</v>
      </c>
      <c r="O163" s="350">
        <v>0</v>
      </c>
      <c r="P163" s="330"/>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c r="DM163" s="266"/>
      <c r="DN163" s="266"/>
      <c r="DO163" s="266"/>
      <c r="DP163" s="266"/>
      <c r="DQ163" s="266"/>
      <c r="DR163" s="266"/>
      <c r="DS163" s="266"/>
      <c r="DT163" s="266"/>
      <c r="DU163" s="266"/>
      <c r="DV163" s="266"/>
      <c r="DW163" s="266"/>
      <c r="DX163" s="266"/>
      <c r="DY163" s="266"/>
      <c r="DZ163" s="266"/>
      <c r="EA163" s="266"/>
      <c r="EB163" s="266"/>
      <c r="EC163" s="266"/>
      <c r="ED163" s="266"/>
      <c r="EE163" s="266"/>
      <c r="EF163" s="266"/>
      <c r="EG163" s="266"/>
      <c r="EH163" s="266"/>
      <c r="EI163" s="266"/>
      <c r="EJ163" s="266"/>
      <c r="EK163" s="266"/>
      <c r="EL163" s="266"/>
      <c r="EM163" s="266"/>
      <c r="EN163" s="266"/>
      <c r="EO163" s="266"/>
      <c r="EP163" s="266"/>
      <c r="EQ163" s="266"/>
      <c r="ER163" s="266"/>
      <c r="ES163" s="266"/>
      <c r="ET163" s="266"/>
      <c r="EU163" s="266"/>
      <c r="EV163" s="266"/>
      <c r="EW163" s="266"/>
      <c r="EX163" s="266"/>
      <c r="EY163" s="266"/>
      <c r="EZ163" s="266"/>
      <c r="FA163" s="266"/>
      <c r="FB163" s="266"/>
      <c r="FC163" s="266"/>
      <c r="FD163" s="266"/>
      <c r="FE163" s="266"/>
      <c r="FF163" s="266"/>
      <c r="FG163" s="266"/>
      <c r="FH163" s="266"/>
      <c r="FI163" s="266"/>
      <c r="FJ163" s="266"/>
      <c r="FK163" s="266"/>
      <c r="FL163" s="266"/>
      <c r="FM163" s="266"/>
      <c r="FN163" s="266"/>
      <c r="FO163" s="266"/>
      <c r="FP163" s="266"/>
      <c r="FQ163" s="266"/>
      <c r="FR163" s="266"/>
      <c r="FS163" s="266"/>
      <c r="FT163" s="266"/>
      <c r="FU163" s="266"/>
      <c r="FV163" s="266"/>
      <c r="FW163" s="266"/>
      <c r="FX163" s="266"/>
      <c r="FY163" s="266"/>
      <c r="FZ163" s="266"/>
      <c r="GA163" s="266"/>
      <c r="GB163" s="266"/>
      <c r="GC163" s="266"/>
      <c r="GD163" s="266"/>
      <c r="GE163" s="266"/>
      <c r="GF163" s="266"/>
      <c r="GG163" s="266"/>
      <c r="GH163" s="266"/>
      <c r="GI163" s="266"/>
      <c r="GJ163" s="266"/>
      <c r="GK163" s="266"/>
      <c r="GL163" s="266"/>
      <c r="GM163" s="266"/>
      <c r="GN163" s="266"/>
      <c r="GO163" s="266"/>
      <c r="GP163" s="266"/>
      <c r="GQ163" s="266"/>
      <c r="GR163" s="266"/>
      <c r="GS163" s="266"/>
      <c r="GT163" s="266"/>
      <c r="GU163" s="266"/>
      <c r="GV163" s="266"/>
      <c r="GW163" s="266"/>
      <c r="GX163" s="266"/>
      <c r="GY163" s="266"/>
      <c r="GZ163" s="266"/>
      <c r="HA163" s="266"/>
      <c r="HB163" s="266"/>
      <c r="HC163" s="266"/>
      <c r="HD163" s="266"/>
      <c r="HE163" s="266"/>
      <c r="HF163" s="266"/>
      <c r="HG163" s="266"/>
      <c r="HH163" s="266"/>
      <c r="HI163" s="266"/>
      <c r="HJ163" s="266"/>
      <c r="HK163" s="266"/>
      <c r="HL163" s="266"/>
      <c r="HM163" s="266"/>
      <c r="HN163" s="266"/>
      <c r="HO163" s="266"/>
      <c r="HP163" s="266"/>
      <c r="HQ163" s="266"/>
      <c r="HR163" s="266"/>
      <c r="HS163" s="266"/>
      <c r="HT163" s="266"/>
      <c r="HU163" s="266"/>
      <c r="HV163" s="266"/>
      <c r="HW163" s="266"/>
      <c r="HX163" s="266"/>
      <c r="HY163" s="266"/>
      <c r="HZ163" s="266"/>
      <c r="IA163" s="266"/>
      <c r="IB163" s="266"/>
      <c r="IC163" s="266"/>
      <c r="ID163" s="266"/>
      <c r="IE163" s="266"/>
      <c r="IF163" s="266"/>
      <c r="IG163" s="266"/>
      <c r="IH163" s="266"/>
      <c r="II163" s="266"/>
      <c r="IJ163" s="266"/>
      <c r="IK163" s="266"/>
      <c r="IL163" s="266"/>
      <c r="IM163" s="266"/>
      <c r="IN163" s="266"/>
      <c r="IO163" s="266"/>
      <c r="IP163" s="266"/>
      <c r="IQ163" s="266"/>
      <c r="IR163" s="266"/>
      <c r="IS163" s="266"/>
      <c r="IT163" s="266"/>
      <c r="IU163" s="266"/>
      <c r="IV163" s="266"/>
    </row>
    <row r="164" spans="1:256" s="259" customFormat="1" ht="25.5" customHeight="1">
      <c r="A164" s="348" t="s">
        <v>1496</v>
      </c>
      <c r="B164" s="289" t="s">
        <v>277</v>
      </c>
      <c r="C164" s="267">
        <f t="shared" si="38"/>
        <v>0</v>
      </c>
      <c r="D164" s="259">
        <v>0</v>
      </c>
      <c r="E164" s="259">
        <v>0</v>
      </c>
      <c r="F164" s="259">
        <v>0</v>
      </c>
      <c r="G164" s="259">
        <v>0</v>
      </c>
      <c r="H164" s="259">
        <v>0</v>
      </c>
      <c r="I164" s="259">
        <v>0</v>
      </c>
      <c r="J164" s="259">
        <v>0</v>
      </c>
      <c r="K164" s="259">
        <v>0</v>
      </c>
      <c r="L164" s="259">
        <v>0</v>
      </c>
      <c r="M164" s="259">
        <v>0</v>
      </c>
      <c r="N164" s="259">
        <v>0</v>
      </c>
      <c r="O164" s="350">
        <v>0</v>
      </c>
      <c r="P164" s="330"/>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c r="DM164" s="266"/>
      <c r="DN164" s="266"/>
      <c r="DO164" s="266"/>
      <c r="DP164" s="266"/>
      <c r="DQ164" s="266"/>
      <c r="DR164" s="266"/>
      <c r="DS164" s="266"/>
      <c r="DT164" s="266"/>
      <c r="DU164" s="266"/>
      <c r="DV164" s="266"/>
      <c r="DW164" s="266"/>
      <c r="DX164" s="266"/>
      <c r="DY164" s="266"/>
      <c r="DZ164" s="266"/>
      <c r="EA164" s="266"/>
      <c r="EB164" s="266"/>
      <c r="EC164" s="266"/>
      <c r="ED164" s="266"/>
      <c r="EE164" s="266"/>
      <c r="EF164" s="266"/>
      <c r="EG164" s="266"/>
      <c r="EH164" s="266"/>
      <c r="EI164" s="266"/>
      <c r="EJ164" s="266"/>
      <c r="EK164" s="266"/>
      <c r="EL164" s="266"/>
      <c r="EM164" s="266"/>
      <c r="EN164" s="266"/>
      <c r="EO164" s="266"/>
      <c r="EP164" s="266"/>
      <c r="EQ164" s="266"/>
      <c r="ER164" s="266"/>
      <c r="ES164" s="266"/>
      <c r="ET164" s="266"/>
      <c r="EU164" s="266"/>
      <c r="EV164" s="266"/>
      <c r="EW164" s="266"/>
      <c r="EX164" s="266"/>
      <c r="EY164" s="266"/>
      <c r="EZ164" s="266"/>
      <c r="FA164" s="266"/>
      <c r="FB164" s="266"/>
      <c r="FC164" s="266"/>
      <c r="FD164" s="266"/>
      <c r="FE164" s="266"/>
      <c r="FF164" s="266"/>
      <c r="FG164" s="266"/>
      <c r="FH164" s="266"/>
      <c r="FI164" s="266"/>
      <c r="FJ164" s="266"/>
      <c r="FK164" s="266"/>
      <c r="FL164" s="266"/>
      <c r="FM164" s="266"/>
      <c r="FN164" s="266"/>
      <c r="FO164" s="266"/>
      <c r="FP164" s="266"/>
      <c r="FQ164" s="266"/>
      <c r="FR164" s="266"/>
      <c r="FS164" s="266"/>
      <c r="FT164" s="266"/>
      <c r="FU164" s="266"/>
      <c r="FV164" s="266"/>
      <c r="FW164" s="266"/>
      <c r="FX164" s="266"/>
      <c r="FY164" s="266"/>
      <c r="FZ164" s="266"/>
      <c r="GA164" s="266"/>
      <c r="GB164" s="266"/>
      <c r="GC164" s="266"/>
      <c r="GD164" s="266"/>
      <c r="GE164" s="266"/>
      <c r="GF164" s="266"/>
      <c r="GG164" s="266"/>
      <c r="GH164" s="266"/>
      <c r="GI164" s="266"/>
      <c r="GJ164" s="266"/>
      <c r="GK164" s="266"/>
      <c r="GL164" s="266"/>
      <c r="GM164" s="266"/>
      <c r="GN164" s="266"/>
      <c r="GO164" s="266"/>
      <c r="GP164" s="266"/>
      <c r="GQ164" s="266"/>
      <c r="GR164" s="266"/>
      <c r="GS164" s="266"/>
      <c r="GT164" s="266"/>
      <c r="GU164" s="266"/>
      <c r="GV164" s="266"/>
      <c r="GW164" s="266"/>
      <c r="GX164" s="266"/>
      <c r="GY164" s="266"/>
      <c r="GZ164" s="266"/>
      <c r="HA164" s="266"/>
      <c r="HB164" s="266"/>
      <c r="HC164" s="266"/>
      <c r="HD164" s="266"/>
      <c r="HE164" s="266"/>
      <c r="HF164" s="266"/>
      <c r="HG164" s="266"/>
      <c r="HH164" s="266"/>
      <c r="HI164" s="266"/>
      <c r="HJ164" s="266"/>
      <c r="HK164" s="266"/>
      <c r="HL164" s="266"/>
      <c r="HM164" s="266"/>
      <c r="HN164" s="266"/>
      <c r="HO164" s="266"/>
      <c r="HP164" s="266"/>
      <c r="HQ164" s="266"/>
      <c r="HR164" s="266"/>
      <c r="HS164" s="266"/>
      <c r="HT164" s="266"/>
      <c r="HU164" s="266"/>
      <c r="HV164" s="266"/>
      <c r="HW164" s="266"/>
      <c r="HX164" s="266"/>
      <c r="HY164" s="266"/>
      <c r="HZ164" s="266"/>
      <c r="IA164" s="266"/>
      <c r="IB164" s="266"/>
      <c r="IC164" s="266"/>
      <c r="ID164" s="266"/>
      <c r="IE164" s="266"/>
      <c r="IF164" s="266"/>
      <c r="IG164" s="266"/>
      <c r="IH164" s="266"/>
      <c r="II164" s="266"/>
      <c r="IJ164" s="266"/>
      <c r="IK164" s="266"/>
      <c r="IL164" s="266"/>
      <c r="IM164" s="266"/>
      <c r="IN164" s="266"/>
      <c r="IO164" s="266"/>
      <c r="IP164" s="266"/>
      <c r="IQ164" s="266"/>
      <c r="IR164" s="266"/>
      <c r="IS164" s="266"/>
      <c r="IT164" s="266"/>
      <c r="IU164" s="266"/>
      <c r="IV164" s="266"/>
    </row>
    <row r="165" spans="1:256" s="259" customFormat="1" ht="25.5" customHeight="1">
      <c r="A165" s="348" t="s">
        <v>1497</v>
      </c>
      <c r="B165" s="289" t="s">
        <v>278</v>
      </c>
      <c r="C165" s="267">
        <f t="shared" si="38"/>
        <v>0</v>
      </c>
      <c r="D165" s="259">
        <v>0</v>
      </c>
      <c r="E165" s="259">
        <v>0</v>
      </c>
      <c r="F165" s="259">
        <v>0</v>
      </c>
      <c r="G165" s="259">
        <v>0</v>
      </c>
      <c r="H165" s="259">
        <v>0</v>
      </c>
      <c r="I165" s="259">
        <v>0</v>
      </c>
      <c r="J165" s="259">
        <v>0</v>
      </c>
      <c r="K165" s="259">
        <v>0</v>
      </c>
      <c r="L165" s="259">
        <v>0</v>
      </c>
      <c r="M165" s="259">
        <v>0</v>
      </c>
      <c r="N165" s="259">
        <v>0</v>
      </c>
      <c r="O165" s="350">
        <v>0</v>
      </c>
      <c r="P165" s="330"/>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c r="DM165" s="266"/>
      <c r="DN165" s="266"/>
      <c r="DO165" s="266"/>
      <c r="DP165" s="266"/>
      <c r="DQ165" s="266"/>
      <c r="DR165" s="266"/>
      <c r="DS165" s="266"/>
      <c r="DT165" s="266"/>
      <c r="DU165" s="266"/>
      <c r="DV165" s="266"/>
      <c r="DW165" s="266"/>
      <c r="DX165" s="266"/>
      <c r="DY165" s="266"/>
      <c r="DZ165" s="266"/>
      <c r="EA165" s="266"/>
      <c r="EB165" s="266"/>
      <c r="EC165" s="266"/>
      <c r="ED165" s="266"/>
      <c r="EE165" s="266"/>
      <c r="EF165" s="266"/>
      <c r="EG165" s="266"/>
      <c r="EH165" s="266"/>
      <c r="EI165" s="266"/>
      <c r="EJ165" s="266"/>
      <c r="EK165" s="266"/>
      <c r="EL165" s="266"/>
      <c r="EM165" s="266"/>
      <c r="EN165" s="266"/>
      <c r="EO165" s="266"/>
      <c r="EP165" s="266"/>
      <c r="EQ165" s="266"/>
      <c r="ER165" s="266"/>
      <c r="ES165" s="266"/>
      <c r="ET165" s="266"/>
      <c r="EU165" s="266"/>
      <c r="EV165" s="266"/>
      <c r="EW165" s="266"/>
      <c r="EX165" s="266"/>
      <c r="EY165" s="266"/>
      <c r="EZ165" s="266"/>
      <c r="FA165" s="266"/>
      <c r="FB165" s="266"/>
      <c r="FC165" s="266"/>
      <c r="FD165" s="266"/>
      <c r="FE165" s="266"/>
      <c r="FF165" s="266"/>
      <c r="FG165" s="266"/>
      <c r="FH165" s="266"/>
      <c r="FI165" s="266"/>
      <c r="FJ165" s="266"/>
      <c r="FK165" s="266"/>
      <c r="FL165" s="266"/>
      <c r="FM165" s="266"/>
      <c r="FN165" s="266"/>
      <c r="FO165" s="266"/>
      <c r="FP165" s="266"/>
      <c r="FQ165" s="266"/>
      <c r="FR165" s="266"/>
      <c r="FS165" s="266"/>
      <c r="FT165" s="266"/>
      <c r="FU165" s="266"/>
      <c r="FV165" s="266"/>
      <c r="FW165" s="266"/>
      <c r="FX165" s="266"/>
      <c r="FY165" s="266"/>
      <c r="FZ165" s="266"/>
      <c r="GA165" s="266"/>
      <c r="GB165" s="266"/>
      <c r="GC165" s="266"/>
      <c r="GD165" s="266"/>
      <c r="GE165" s="266"/>
      <c r="GF165" s="266"/>
      <c r="GG165" s="266"/>
      <c r="GH165" s="266"/>
      <c r="GI165" s="266"/>
      <c r="GJ165" s="266"/>
      <c r="GK165" s="266"/>
      <c r="GL165" s="266"/>
      <c r="GM165" s="266"/>
      <c r="GN165" s="266"/>
      <c r="GO165" s="266"/>
      <c r="GP165" s="266"/>
      <c r="GQ165" s="266"/>
      <c r="GR165" s="266"/>
      <c r="GS165" s="266"/>
      <c r="GT165" s="266"/>
      <c r="GU165" s="266"/>
      <c r="GV165" s="266"/>
      <c r="GW165" s="266"/>
      <c r="GX165" s="266"/>
      <c r="GY165" s="266"/>
      <c r="GZ165" s="266"/>
      <c r="HA165" s="266"/>
      <c r="HB165" s="266"/>
      <c r="HC165" s="266"/>
      <c r="HD165" s="266"/>
      <c r="HE165" s="266"/>
      <c r="HF165" s="266"/>
      <c r="HG165" s="266"/>
      <c r="HH165" s="266"/>
      <c r="HI165" s="266"/>
      <c r="HJ165" s="266"/>
      <c r="HK165" s="266"/>
      <c r="HL165" s="266"/>
      <c r="HM165" s="266"/>
      <c r="HN165" s="266"/>
      <c r="HO165" s="266"/>
      <c r="HP165" s="266"/>
      <c r="HQ165" s="266"/>
      <c r="HR165" s="266"/>
      <c r="HS165" s="266"/>
      <c r="HT165" s="266"/>
      <c r="HU165" s="266"/>
      <c r="HV165" s="266"/>
      <c r="HW165" s="266"/>
      <c r="HX165" s="266"/>
      <c r="HY165" s="266"/>
      <c r="HZ165" s="266"/>
      <c r="IA165" s="266"/>
      <c r="IB165" s="266"/>
      <c r="IC165" s="266"/>
      <c r="ID165" s="266"/>
      <c r="IE165" s="266"/>
      <c r="IF165" s="266"/>
      <c r="IG165" s="266"/>
      <c r="IH165" s="266"/>
      <c r="II165" s="266"/>
      <c r="IJ165" s="266"/>
      <c r="IK165" s="266"/>
      <c r="IL165" s="266"/>
      <c r="IM165" s="266"/>
      <c r="IN165" s="266"/>
      <c r="IO165" s="266"/>
      <c r="IP165" s="266"/>
      <c r="IQ165" s="266"/>
      <c r="IR165" s="266"/>
      <c r="IS165" s="266"/>
      <c r="IT165" s="266"/>
      <c r="IU165" s="266"/>
      <c r="IV165" s="266"/>
    </row>
    <row r="166" spans="1:256" s="281" customFormat="1" ht="25.5" customHeight="1">
      <c r="A166" s="432">
        <v>4.5</v>
      </c>
      <c r="B166" s="235" t="s">
        <v>279</v>
      </c>
      <c r="C166" s="236">
        <f t="shared" si="38"/>
        <v>0</v>
      </c>
      <c r="D166" s="241">
        <f>D167+D169+D171+D173+D177</f>
        <v>0</v>
      </c>
      <c r="E166" s="241">
        <f t="shared" ref="E166:O166" si="44">E167+E169+E171+E173+E177</f>
        <v>0</v>
      </c>
      <c r="F166" s="241">
        <f t="shared" si="44"/>
        <v>0</v>
      </c>
      <c r="G166" s="241">
        <f t="shared" si="44"/>
        <v>0</v>
      </c>
      <c r="H166" s="241">
        <f t="shared" si="44"/>
        <v>0</v>
      </c>
      <c r="I166" s="241">
        <f t="shared" si="44"/>
        <v>0</v>
      </c>
      <c r="J166" s="241">
        <f t="shared" si="44"/>
        <v>0</v>
      </c>
      <c r="K166" s="241">
        <f t="shared" si="44"/>
        <v>0</v>
      </c>
      <c r="L166" s="241">
        <f t="shared" si="44"/>
        <v>0</v>
      </c>
      <c r="M166" s="241">
        <f t="shared" si="44"/>
        <v>0</v>
      </c>
      <c r="N166" s="241">
        <f t="shared" si="44"/>
        <v>0</v>
      </c>
      <c r="O166" s="355">
        <f t="shared" si="44"/>
        <v>0</v>
      </c>
      <c r="P166" s="33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c r="AY166" s="273"/>
      <c r="AZ166" s="273"/>
      <c r="BA166" s="273"/>
      <c r="BB166" s="273"/>
      <c r="BC166" s="273"/>
      <c r="BD166" s="273"/>
      <c r="BE166" s="273"/>
      <c r="BF166" s="273"/>
      <c r="BG166" s="273"/>
      <c r="BH166" s="273"/>
      <c r="BI166" s="273"/>
      <c r="BJ166" s="273"/>
      <c r="BK166" s="273"/>
      <c r="BL166" s="273"/>
      <c r="BM166" s="273"/>
      <c r="BN166" s="273"/>
      <c r="BO166" s="273"/>
      <c r="BP166" s="273"/>
      <c r="BQ166" s="273"/>
      <c r="BR166" s="273"/>
      <c r="BS166" s="273"/>
      <c r="BT166" s="273"/>
      <c r="BU166" s="273"/>
      <c r="BV166" s="273"/>
      <c r="BW166" s="273"/>
      <c r="BX166" s="273"/>
      <c r="BY166" s="273"/>
      <c r="BZ166" s="273"/>
      <c r="CA166" s="273"/>
      <c r="CB166" s="273"/>
      <c r="CC166" s="273"/>
      <c r="CD166" s="273"/>
      <c r="CE166" s="273"/>
      <c r="CF166" s="273"/>
      <c r="CG166" s="273"/>
      <c r="CH166" s="273"/>
      <c r="CI166" s="273"/>
      <c r="CJ166" s="273"/>
      <c r="CK166" s="273"/>
      <c r="CL166" s="273"/>
      <c r="CM166" s="273"/>
      <c r="CN166" s="273"/>
      <c r="CO166" s="273"/>
      <c r="CP166" s="273"/>
      <c r="CQ166" s="273"/>
      <c r="CR166" s="273"/>
      <c r="CS166" s="273"/>
      <c r="CT166" s="273"/>
      <c r="CU166" s="273"/>
      <c r="CV166" s="273"/>
      <c r="CW166" s="273"/>
      <c r="CX166" s="273"/>
      <c r="CY166" s="273"/>
      <c r="CZ166" s="273"/>
      <c r="DA166" s="273"/>
      <c r="DB166" s="273"/>
      <c r="DC166" s="273"/>
      <c r="DD166" s="273"/>
      <c r="DE166" s="273"/>
      <c r="DF166" s="273"/>
      <c r="DG166" s="273"/>
      <c r="DH166" s="273"/>
      <c r="DI166" s="273"/>
      <c r="DJ166" s="273"/>
      <c r="DK166" s="273"/>
      <c r="DL166" s="273"/>
      <c r="DM166" s="273"/>
      <c r="DN166" s="273"/>
      <c r="DO166" s="273"/>
      <c r="DP166" s="273"/>
      <c r="DQ166" s="273"/>
      <c r="DR166" s="273"/>
      <c r="DS166" s="273"/>
      <c r="DT166" s="273"/>
      <c r="DU166" s="273"/>
      <c r="DV166" s="273"/>
      <c r="DW166" s="273"/>
      <c r="DX166" s="273"/>
      <c r="DY166" s="273"/>
      <c r="DZ166" s="273"/>
      <c r="EA166" s="273"/>
      <c r="EB166" s="273"/>
      <c r="EC166" s="273"/>
      <c r="ED166" s="273"/>
      <c r="EE166" s="273"/>
      <c r="EF166" s="273"/>
      <c r="EG166" s="273"/>
      <c r="EH166" s="273"/>
      <c r="EI166" s="273"/>
      <c r="EJ166" s="273"/>
      <c r="EK166" s="273"/>
      <c r="EL166" s="273"/>
      <c r="EM166" s="273"/>
      <c r="EN166" s="273"/>
      <c r="EO166" s="273"/>
      <c r="EP166" s="273"/>
      <c r="EQ166" s="273"/>
      <c r="ER166" s="273"/>
      <c r="ES166" s="273"/>
      <c r="ET166" s="273"/>
      <c r="EU166" s="273"/>
      <c r="EV166" s="273"/>
      <c r="EW166" s="273"/>
      <c r="EX166" s="273"/>
      <c r="EY166" s="273"/>
      <c r="EZ166" s="273"/>
      <c r="FA166" s="273"/>
      <c r="FB166" s="273"/>
      <c r="FC166" s="273"/>
      <c r="FD166" s="273"/>
      <c r="FE166" s="273"/>
      <c r="FF166" s="273"/>
      <c r="FG166" s="273"/>
      <c r="FH166" s="273"/>
      <c r="FI166" s="273"/>
      <c r="FJ166" s="273"/>
      <c r="FK166" s="273"/>
      <c r="FL166" s="273"/>
      <c r="FM166" s="273"/>
      <c r="FN166" s="273"/>
      <c r="FO166" s="273"/>
      <c r="FP166" s="273"/>
      <c r="FQ166" s="273"/>
      <c r="FR166" s="273"/>
      <c r="FS166" s="273"/>
      <c r="FT166" s="273"/>
      <c r="FU166" s="273"/>
      <c r="FV166" s="273"/>
      <c r="FW166" s="273"/>
      <c r="FX166" s="273"/>
      <c r="FY166" s="273"/>
      <c r="FZ166" s="273"/>
      <c r="GA166" s="273"/>
      <c r="GB166" s="273"/>
      <c r="GC166" s="273"/>
      <c r="GD166" s="273"/>
      <c r="GE166" s="273"/>
      <c r="GF166" s="273"/>
      <c r="GG166" s="273"/>
      <c r="GH166" s="273"/>
      <c r="GI166" s="273"/>
      <c r="GJ166" s="273"/>
      <c r="GK166" s="273"/>
      <c r="GL166" s="273"/>
      <c r="GM166" s="273"/>
      <c r="GN166" s="273"/>
      <c r="GO166" s="273"/>
      <c r="GP166" s="273"/>
      <c r="GQ166" s="273"/>
      <c r="GR166" s="273"/>
      <c r="GS166" s="273"/>
      <c r="GT166" s="273"/>
      <c r="GU166" s="273"/>
      <c r="GV166" s="273"/>
      <c r="GW166" s="273"/>
      <c r="GX166" s="273"/>
      <c r="GY166" s="273"/>
      <c r="GZ166" s="273"/>
      <c r="HA166" s="273"/>
      <c r="HB166" s="273"/>
      <c r="HC166" s="273"/>
      <c r="HD166" s="273"/>
      <c r="HE166" s="273"/>
      <c r="HF166" s="273"/>
      <c r="HG166" s="273"/>
      <c r="HH166" s="273"/>
      <c r="HI166" s="273"/>
      <c r="HJ166" s="273"/>
      <c r="HK166" s="273"/>
      <c r="HL166" s="273"/>
      <c r="HM166" s="273"/>
      <c r="HN166" s="273"/>
      <c r="HO166" s="273"/>
      <c r="HP166" s="273"/>
      <c r="HQ166" s="273"/>
      <c r="HR166" s="273"/>
      <c r="HS166" s="273"/>
      <c r="HT166" s="273"/>
      <c r="HU166" s="273"/>
      <c r="HV166" s="273"/>
      <c r="HW166" s="273"/>
      <c r="HX166" s="273"/>
      <c r="HY166" s="273"/>
      <c r="HZ166" s="273"/>
      <c r="IA166" s="273"/>
      <c r="IB166" s="273"/>
      <c r="IC166" s="273"/>
      <c r="ID166" s="273"/>
      <c r="IE166" s="273"/>
      <c r="IF166" s="273"/>
      <c r="IG166" s="273"/>
      <c r="IH166" s="273"/>
      <c r="II166" s="273"/>
      <c r="IJ166" s="273"/>
      <c r="IK166" s="273"/>
      <c r="IL166" s="273"/>
      <c r="IM166" s="273"/>
      <c r="IN166" s="273"/>
      <c r="IO166" s="273"/>
      <c r="IP166" s="273"/>
      <c r="IQ166" s="273"/>
      <c r="IR166" s="273"/>
      <c r="IS166" s="273"/>
      <c r="IT166" s="273"/>
      <c r="IU166" s="273"/>
      <c r="IV166" s="273"/>
    </row>
    <row r="167" spans="1:256" s="281" customFormat="1" ht="25.5" customHeight="1">
      <c r="A167" s="433" t="s">
        <v>1498</v>
      </c>
      <c r="B167" s="265" t="s">
        <v>156</v>
      </c>
      <c r="C167" s="238">
        <f t="shared" si="38"/>
        <v>0</v>
      </c>
      <c r="D167" s="258">
        <f t="shared" ref="D167:O167" si="45">SUM(D168)</f>
        <v>0</v>
      </c>
      <c r="E167" s="258">
        <f t="shared" si="45"/>
        <v>0</v>
      </c>
      <c r="F167" s="258">
        <f t="shared" si="45"/>
        <v>0</v>
      </c>
      <c r="G167" s="258">
        <f t="shared" si="45"/>
        <v>0</v>
      </c>
      <c r="H167" s="258">
        <f t="shared" si="45"/>
        <v>0</v>
      </c>
      <c r="I167" s="258">
        <f t="shared" si="45"/>
        <v>0</v>
      </c>
      <c r="J167" s="258">
        <f t="shared" si="45"/>
        <v>0</v>
      </c>
      <c r="K167" s="258">
        <f t="shared" si="45"/>
        <v>0</v>
      </c>
      <c r="L167" s="258">
        <f t="shared" si="45"/>
        <v>0</v>
      </c>
      <c r="M167" s="258">
        <f t="shared" si="45"/>
        <v>0</v>
      </c>
      <c r="N167" s="258">
        <f t="shared" si="45"/>
        <v>0</v>
      </c>
      <c r="O167" s="354">
        <f t="shared" si="45"/>
        <v>0</v>
      </c>
      <c r="P167" s="33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273"/>
      <c r="AY167" s="273"/>
      <c r="AZ167" s="273"/>
      <c r="BA167" s="273"/>
      <c r="BB167" s="273"/>
      <c r="BC167" s="273"/>
      <c r="BD167" s="273"/>
      <c r="BE167" s="273"/>
      <c r="BF167" s="273"/>
      <c r="BG167" s="273"/>
      <c r="BH167" s="273"/>
      <c r="BI167" s="273"/>
      <c r="BJ167" s="273"/>
      <c r="BK167" s="273"/>
      <c r="BL167" s="273"/>
      <c r="BM167" s="273"/>
      <c r="BN167" s="273"/>
      <c r="BO167" s="273"/>
      <c r="BP167" s="273"/>
      <c r="BQ167" s="273"/>
      <c r="BR167" s="273"/>
      <c r="BS167" s="273"/>
      <c r="BT167" s="273"/>
      <c r="BU167" s="273"/>
      <c r="BV167" s="273"/>
      <c r="BW167" s="273"/>
      <c r="BX167" s="273"/>
      <c r="BY167" s="273"/>
      <c r="BZ167" s="273"/>
      <c r="CA167" s="273"/>
      <c r="CB167" s="273"/>
      <c r="CC167" s="273"/>
      <c r="CD167" s="273"/>
      <c r="CE167" s="273"/>
      <c r="CF167" s="273"/>
      <c r="CG167" s="273"/>
      <c r="CH167" s="273"/>
      <c r="CI167" s="273"/>
      <c r="CJ167" s="273"/>
      <c r="CK167" s="273"/>
      <c r="CL167" s="273"/>
      <c r="CM167" s="273"/>
      <c r="CN167" s="273"/>
      <c r="CO167" s="273"/>
      <c r="CP167" s="273"/>
      <c r="CQ167" s="273"/>
      <c r="CR167" s="273"/>
      <c r="CS167" s="273"/>
      <c r="CT167" s="273"/>
      <c r="CU167" s="273"/>
      <c r="CV167" s="273"/>
      <c r="CW167" s="273"/>
      <c r="CX167" s="273"/>
      <c r="CY167" s="273"/>
      <c r="CZ167" s="273"/>
      <c r="DA167" s="273"/>
      <c r="DB167" s="273"/>
      <c r="DC167" s="273"/>
      <c r="DD167" s="273"/>
      <c r="DE167" s="273"/>
      <c r="DF167" s="273"/>
      <c r="DG167" s="273"/>
      <c r="DH167" s="273"/>
      <c r="DI167" s="273"/>
      <c r="DJ167" s="273"/>
      <c r="DK167" s="273"/>
      <c r="DL167" s="273"/>
      <c r="DM167" s="273"/>
      <c r="DN167" s="273"/>
      <c r="DO167" s="273"/>
      <c r="DP167" s="273"/>
      <c r="DQ167" s="273"/>
      <c r="DR167" s="273"/>
      <c r="DS167" s="273"/>
      <c r="DT167" s="273"/>
      <c r="DU167" s="273"/>
      <c r="DV167" s="273"/>
      <c r="DW167" s="273"/>
      <c r="DX167" s="273"/>
      <c r="DY167" s="273"/>
      <c r="DZ167" s="273"/>
      <c r="EA167" s="273"/>
      <c r="EB167" s="273"/>
      <c r="EC167" s="273"/>
      <c r="ED167" s="273"/>
      <c r="EE167" s="273"/>
      <c r="EF167" s="273"/>
      <c r="EG167" s="273"/>
      <c r="EH167" s="273"/>
      <c r="EI167" s="273"/>
      <c r="EJ167" s="273"/>
      <c r="EK167" s="273"/>
      <c r="EL167" s="273"/>
      <c r="EM167" s="273"/>
      <c r="EN167" s="273"/>
      <c r="EO167" s="273"/>
      <c r="EP167" s="273"/>
      <c r="EQ167" s="273"/>
      <c r="ER167" s="273"/>
      <c r="ES167" s="273"/>
      <c r="ET167" s="273"/>
      <c r="EU167" s="273"/>
      <c r="EV167" s="273"/>
      <c r="EW167" s="273"/>
      <c r="EX167" s="273"/>
      <c r="EY167" s="273"/>
      <c r="EZ167" s="273"/>
      <c r="FA167" s="273"/>
      <c r="FB167" s="273"/>
      <c r="FC167" s="273"/>
      <c r="FD167" s="273"/>
      <c r="FE167" s="273"/>
      <c r="FF167" s="273"/>
      <c r="FG167" s="273"/>
      <c r="FH167" s="273"/>
      <c r="FI167" s="273"/>
      <c r="FJ167" s="273"/>
      <c r="FK167" s="273"/>
      <c r="FL167" s="273"/>
      <c r="FM167" s="273"/>
      <c r="FN167" s="273"/>
      <c r="FO167" s="273"/>
      <c r="FP167" s="273"/>
      <c r="FQ167" s="273"/>
      <c r="FR167" s="273"/>
      <c r="FS167" s="273"/>
      <c r="FT167" s="273"/>
      <c r="FU167" s="273"/>
      <c r="FV167" s="273"/>
      <c r="FW167" s="273"/>
      <c r="FX167" s="273"/>
      <c r="FY167" s="273"/>
      <c r="FZ167" s="273"/>
      <c r="GA167" s="273"/>
      <c r="GB167" s="273"/>
      <c r="GC167" s="273"/>
      <c r="GD167" s="273"/>
      <c r="GE167" s="273"/>
      <c r="GF167" s="273"/>
      <c r="GG167" s="273"/>
      <c r="GH167" s="273"/>
      <c r="GI167" s="273"/>
      <c r="GJ167" s="273"/>
      <c r="GK167" s="273"/>
      <c r="GL167" s="273"/>
      <c r="GM167" s="273"/>
      <c r="GN167" s="273"/>
      <c r="GO167" s="273"/>
      <c r="GP167" s="273"/>
      <c r="GQ167" s="273"/>
      <c r="GR167" s="273"/>
      <c r="GS167" s="273"/>
      <c r="GT167" s="273"/>
      <c r="GU167" s="273"/>
      <c r="GV167" s="273"/>
      <c r="GW167" s="273"/>
      <c r="GX167" s="273"/>
      <c r="GY167" s="273"/>
      <c r="GZ167" s="273"/>
      <c r="HA167" s="273"/>
      <c r="HB167" s="273"/>
      <c r="HC167" s="273"/>
      <c r="HD167" s="273"/>
      <c r="HE167" s="273"/>
      <c r="HF167" s="273"/>
      <c r="HG167" s="273"/>
      <c r="HH167" s="273"/>
      <c r="HI167" s="273"/>
      <c r="HJ167" s="273"/>
      <c r="HK167" s="273"/>
      <c r="HL167" s="273"/>
      <c r="HM167" s="273"/>
      <c r="HN167" s="273"/>
      <c r="HO167" s="273"/>
      <c r="HP167" s="273"/>
      <c r="HQ167" s="273"/>
      <c r="HR167" s="273"/>
      <c r="HS167" s="273"/>
      <c r="HT167" s="273"/>
      <c r="HU167" s="273"/>
      <c r="HV167" s="273"/>
      <c r="HW167" s="273"/>
      <c r="HX167" s="273"/>
      <c r="HY167" s="273"/>
      <c r="HZ167" s="273"/>
      <c r="IA167" s="273"/>
      <c r="IB167" s="273"/>
      <c r="IC167" s="273"/>
      <c r="ID167" s="273"/>
      <c r="IE167" s="273"/>
      <c r="IF167" s="273"/>
      <c r="IG167" s="273"/>
      <c r="IH167" s="273"/>
      <c r="II167" s="273"/>
      <c r="IJ167" s="273"/>
      <c r="IK167" s="273"/>
      <c r="IL167" s="273"/>
      <c r="IM167" s="273"/>
      <c r="IN167" s="273"/>
      <c r="IO167" s="273"/>
      <c r="IP167" s="273"/>
      <c r="IQ167" s="273"/>
      <c r="IR167" s="273"/>
      <c r="IS167" s="273"/>
      <c r="IT167" s="273"/>
      <c r="IU167" s="273"/>
      <c r="IV167" s="273"/>
    </row>
    <row r="168" spans="1:256" s="259" customFormat="1" ht="25.5" customHeight="1">
      <c r="A168" s="348" t="s">
        <v>1499</v>
      </c>
      <c r="B168" s="240" t="s">
        <v>157</v>
      </c>
      <c r="C168" s="267">
        <f t="shared" si="38"/>
        <v>0</v>
      </c>
      <c r="D168" s="259">
        <v>0</v>
      </c>
      <c r="E168" s="259">
        <v>0</v>
      </c>
      <c r="F168" s="259">
        <v>0</v>
      </c>
      <c r="G168" s="259">
        <v>0</v>
      </c>
      <c r="H168" s="259">
        <v>0</v>
      </c>
      <c r="I168" s="259">
        <v>0</v>
      </c>
      <c r="J168" s="259">
        <v>0</v>
      </c>
      <c r="K168" s="259">
        <v>0</v>
      </c>
      <c r="L168" s="259">
        <v>0</v>
      </c>
      <c r="M168" s="259">
        <v>0</v>
      </c>
      <c r="N168" s="259">
        <v>0</v>
      </c>
      <c r="O168" s="350">
        <v>0</v>
      </c>
      <c r="P168" s="330"/>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c r="DM168" s="266"/>
      <c r="DN168" s="266"/>
      <c r="DO168" s="266"/>
      <c r="DP168" s="266"/>
      <c r="DQ168" s="266"/>
      <c r="DR168" s="266"/>
      <c r="DS168" s="266"/>
      <c r="DT168" s="266"/>
      <c r="DU168" s="266"/>
      <c r="DV168" s="266"/>
      <c r="DW168" s="266"/>
      <c r="DX168" s="266"/>
      <c r="DY168" s="266"/>
      <c r="DZ168" s="266"/>
      <c r="EA168" s="266"/>
      <c r="EB168" s="266"/>
      <c r="EC168" s="266"/>
      <c r="ED168" s="266"/>
      <c r="EE168" s="266"/>
      <c r="EF168" s="266"/>
      <c r="EG168" s="266"/>
      <c r="EH168" s="266"/>
      <c r="EI168" s="266"/>
      <c r="EJ168" s="266"/>
      <c r="EK168" s="266"/>
      <c r="EL168" s="266"/>
      <c r="EM168" s="266"/>
      <c r="EN168" s="266"/>
      <c r="EO168" s="266"/>
      <c r="EP168" s="266"/>
      <c r="EQ168" s="266"/>
      <c r="ER168" s="266"/>
      <c r="ES168" s="266"/>
      <c r="ET168" s="266"/>
      <c r="EU168" s="266"/>
      <c r="EV168" s="266"/>
      <c r="EW168" s="266"/>
      <c r="EX168" s="266"/>
      <c r="EY168" s="266"/>
      <c r="EZ168" s="266"/>
      <c r="FA168" s="266"/>
      <c r="FB168" s="266"/>
      <c r="FC168" s="266"/>
      <c r="FD168" s="266"/>
      <c r="FE168" s="266"/>
      <c r="FF168" s="266"/>
      <c r="FG168" s="266"/>
      <c r="FH168" s="266"/>
      <c r="FI168" s="266"/>
      <c r="FJ168" s="266"/>
      <c r="FK168" s="266"/>
      <c r="FL168" s="266"/>
      <c r="FM168" s="266"/>
      <c r="FN168" s="266"/>
      <c r="FO168" s="266"/>
      <c r="FP168" s="266"/>
      <c r="FQ168" s="266"/>
      <c r="FR168" s="266"/>
      <c r="FS168" s="266"/>
      <c r="FT168" s="266"/>
      <c r="FU168" s="266"/>
      <c r="FV168" s="266"/>
      <c r="FW168" s="266"/>
      <c r="FX168" s="266"/>
      <c r="FY168" s="266"/>
      <c r="FZ168" s="266"/>
      <c r="GA168" s="266"/>
      <c r="GB168" s="266"/>
      <c r="GC168" s="266"/>
      <c r="GD168" s="266"/>
      <c r="GE168" s="266"/>
      <c r="GF168" s="266"/>
      <c r="GG168" s="266"/>
      <c r="GH168" s="266"/>
      <c r="GI168" s="266"/>
      <c r="GJ168" s="266"/>
      <c r="GK168" s="266"/>
      <c r="GL168" s="266"/>
      <c r="GM168" s="266"/>
      <c r="GN168" s="266"/>
      <c r="GO168" s="266"/>
      <c r="GP168" s="266"/>
      <c r="GQ168" s="266"/>
      <c r="GR168" s="266"/>
      <c r="GS168" s="266"/>
      <c r="GT168" s="266"/>
      <c r="GU168" s="266"/>
      <c r="GV168" s="266"/>
      <c r="GW168" s="266"/>
      <c r="GX168" s="266"/>
      <c r="GY168" s="266"/>
      <c r="GZ168" s="266"/>
      <c r="HA168" s="266"/>
      <c r="HB168" s="266"/>
      <c r="HC168" s="266"/>
      <c r="HD168" s="266"/>
      <c r="HE168" s="266"/>
      <c r="HF168" s="266"/>
      <c r="HG168" s="266"/>
      <c r="HH168" s="266"/>
      <c r="HI168" s="266"/>
      <c r="HJ168" s="266"/>
      <c r="HK168" s="266"/>
      <c r="HL168" s="266"/>
      <c r="HM168" s="266"/>
      <c r="HN168" s="266"/>
      <c r="HO168" s="266"/>
      <c r="HP168" s="266"/>
      <c r="HQ168" s="266"/>
      <c r="HR168" s="266"/>
      <c r="HS168" s="266"/>
      <c r="HT168" s="266"/>
      <c r="HU168" s="266"/>
      <c r="HV168" s="266"/>
      <c r="HW168" s="266"/>
      <c r="HX168" s="266"/>
      <c r="HY168" s="266"/>
      <c r="HZ168" s="266"/>
      <c r="IA168" s="266"/>
      <c r="IB168" s="266"/>
      <c r="IC168" s="266"/>
      <c r="ID168" s="266"/>
      <c r="IE168" s="266"/>
      <c r="IF168" s="266"/>
      <c r="IG168" s="266"/>
      <c r="IH168" s="266"/>
      <c r="II168" s="266"/>
      <c r="IJ168" s="266"/>
      <c r="IK168" s="266"/>
      <c r="IL168" s="266"/>
      <c r="IM168" s="266"/>
      <c r="IN168" s="266"/>
      <c r="IO168" s="266"/>
      <c r="IP168" s="266"/>
      <c r="IQ168" s="266"/>
      <c r="IR168" s="266"/>
      <c r="IS168" s="266"/>
      <c r="IT168" s="266"/>
      <c r="IU168" s="266"/>
      <c r="IV168" s="266"/>
    </row>
    <row r="169" spans="1:256" s="281" customFormat="1" ht="25.5" customHeight="1">
      <c r="A169" s="433" t="s">
        <v>1500</v>
      </c>
      <c r="B169" s="268" t="s">
        <v>158</v>
      </c>
      <c r="C169" s="238">
        <f t="shared" si="38"/>
        <v>0</v>
      </c>
      <c r="D169" s="258">
        <f t="shared" ref="D169:O169" si="46">SUM(D170)</f>
        <v>0</v>
      </c>
      <c r="E169" s="258">
        <f t="shared" si="46"/>
        <v>0</v>
      </c>
      <c r="F169" s="258">
        <f t="shared" si="46"/>
        <v>0</v>
      </c>
      <c r="G169" s="258">
        <f t="shared" si="46"/>
        <v>0</v>
      </c>
      <c r="H169" s="258">
        <f t="shared" si="46"/>
        <v>0</v>
      </c>
      <c r="I169" s="258">
        <f t="shared" si="46"/>
        <v>0</v>
      </c>
      <c r="J169" s="258">
        <f t="shared" si="46"/>
        <v>0</v>
      </c>
      <c r="K169" s="258">
        <f t="shared" si="46"/>
        <v>0</v>
      </c>
      <c r="L169" s="258">
        <f t="shared" si="46"/>
        <v>0</v>
      </c>
      <c r="M169" s="258">
        <f t="shared" si="46"/>
        <v>0</v>
      </c>
      <c r="N169" s="258">
        <f t="shared" si="46"/>
        <v>0</v>
      </c>
      <c r="O169" s="354">
        <f t="shared" si="46"/>
        <v>0</v>
      </c>
      <c r="P169" s="33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3"/>
      <c r="DI169" s="273"/>
      <c r="DJ169" s="273"/>
      <c r="DK169" s="273"/>
      <c r="DL169" s="273"/>
      <c r="DM169" s="273"/>
      <c r="DN169" s="273"/>
      <c r="DO169" s="273"/>
      <c r="DP169" s="273"/>
      <c r="DQ169" s="273"/>
      <c r="DR169" s="273"/>
      <c r="DS169" s="273"/>
      <c r="DT169" s="273"/>
      <c r="DU169" s="273"/>
      <c r="DV169" s="273"/>
      <c r="DW169" s="273"/>
      <c r="DX169" s="273"/>
      <c r="DY169" s="273"/>
      <c r="DZ169" s="273"/>
      <c r="EA169" s="273"/>
      <c r="EB169" s="273"/>
      <c r="EC169" s="273"/>
      <c r="ED169" s="273"/>
      <c r="EE169" s="273"/>
      <c r="EF169" s="273"/>
      <c r="EG169" s="273"/>
      <c r="EH169" s="273"/>
      <c r="EI169" s="273"/>
      <c r="EJ169" s="273"/>
      <c r="EK169" s="273"/>
      <c r="EL169" s="273"/>
      <c r="EM169" s="273"/>
      <c r="EN169" s="273"/>
      <c r="EO169" s="273"/>
      <c r="EP169" s="273"/>
      <c r="EQ169" s="273"/>
      <c r="ER169" s="273"/>
      <c r="ES169" s="273"/>
      <c r="ET169" s="273"/>
      <c r="EU169" s="273"/>
      <c r="EV169" s="273"/>
      <c r="EW169" s="273"/>
      <c r="EX169" s="273"/>
      <c r="EY169" s="273"/>
      <c r="EZ169" s="273"/>
      <c r="FA169" s="273"/>
      <c r="FB169" s="273"/>
      <c r="FC169" s="273"/>
      <c r="FD169" s="273"/>
      <c r="FE169" s="273"/>
      <c r="FF169" s="273"/>
      <c r="FG169" s="273"/>
      <c r="FH169" s="273"/>
      <c r="FI169" s="273"/>
      <c r="FJ169" s="273"/>
      <c r="FK169" s="273"/>
      <c r="FL169" s="273"/>
      <c r="FM169" s="273"/>
      <c r="FN169" s="273"/>
      <c r="FO169" s="273"/>
      <c r="FP169" s="273"/>
      <c r="FQ169" s="273"/>
      <c r="FR169" s="273"/>
      <c r="FS169" s="273"/>
      <c r="FT169" s="273"/>
      <c r="FU169" s="273"/>
      <c r="FV169" s="273"/>
      <c r="FW169" s="273"/>
      <c r="FX169" s="273"/>
      <c r="FY169" s="273"/>
      <c r="FZ169" s="273"/>
      <c r="GA169" s="273"/>
      <c r="GB169" s="273"/>
      <c r="GC169" s="273"/>
      <c r="GD169" s="273"/>
      <c r="GE169" s="273"/>
      <c r="GF169" s="273"/>
      <c r="GG169" s="273"/>
      <c r="GH169" s="273"/>
      <c r="GI169" s="273"/>
      <c r="GJ169" s="273"/>
      <c r="GK169" s="273"/>
      <c r="GL169" s="273"/>
      <c r="GM169" s="273"/>
      <c r="GN169" s="273"/>
      <c r="GO169" s="273"/>
      <c r="GP169" s="273"/>
      <c r="GQ169" s="273"/>
      <c r="GR169" s="273"/>
      <c r="GS169" s="273"/>
      <c r="GT169" s="273"/>
      <c r="GU169" s="273"/>
      <c r="GV169" s="273"/>
      <c r="GW169" s="273"/>
      <c r="GX169" s="273"/>
      <c r="GY169" s="273"/>
      <c r="GZ169" s="273"/>
      <c r="HA169" s="273"/>
      <c r="HB169" s="273"/>
      <c r="HC169" s="273"/>
      <c r="HD169" s="273"/>
      <c r="HE169" s="273"/>
      <c r="HF169" s="273"/>
      <c r="HG169" s="273"/>
      <c r="HH169" s="273"/>
      <c r="HI169" s="273"/>
      <c r="HJ169" s="273"/>
      <c r="HK169" s="273"/>
      <c r="HL169" s="273"/>
      <c r="HM169" s="273"/>
      <c r="HN169" s="273"/>
      <c r="HO169" s="273"/>
      <c r="HP169" s="273"/>
      <c r="HQ169" s="273"/>
      <c r="HR169" s="273"/>
      <c r="HS169" s="273"/>
      <c r="HT169" s="273"/>
      <c r="HU169" s="273"/>
      <c r="HV169" s="273"/>
      <c r="HW169" s="273"/>
      <c r="HX169" s="273"/>
      <c r="HY169" s="273"/>
      <c r="HZ169" s="273"/>
      <c r="IA169" s="273"/>
      <c r="IB169" s="273"/>
      <c r="IC169" s="273"/>
      <c r="ID169" s="273"/>
      <c r="IE169" s="273"/>
      <c r="IF169" s="273"/>
      <c r="IG169" s="273"/>
      <c r="IH169" s="273"/>
      <c r="II169" s="273"/>
      <c r="IJ169" s="273"/>
      <c r="IK169" s="273"/>
      <c r="IL169" s="273"/>
      <c r="IM169" s="273"/>
      <c r="IN169" s="273"/>
      <c r="IO169" s="273"/>
      <c r="IP169" s="273"/>
      <c r="IQ169" s="273"/>
      <c r="IR169" s="273"/>
      <c r="IS169" s="273"/>
      <c r="IT169" s="273"/>
      <c r="IU169" s="273"/>
      <c r="IV169" s="273"/>
    </row>
    <row r="170" spans="1:256" s="259" customFormat="1" ht="25.5" customHeight="1">
      <c r="A170" s="348" t="s">
        <v>1501</v>
      </c>
      <c r="B170" s="240" t="s">
        <v>159</v>
      </c>
      <c r="C170" s="267">
        <f t="shared" si="38"/>
        <v>0</v>
      </c>
      <c r="D170" s="259">
        <v>0</v>
      </c>
      <c r="E170" s="266">
        <v>0</v>
      </c>
      <c r="F170" s="266">
        <v>0</v>
      </c>
      <c r="G170" s="266">
        <v>0</v>
      </c>
      <c r="H170" s="266">
        <v>0</v>
      </c>
      <c r="I170" s="266">
        <v>0</v>
      </c>
      <c r="J170" s="266">
        <v>0</v>
      </c>
      <c r="K170" s="266">
        <v>0</v>
      </c>
      <c r="L170" s="266">
        <v>0</v>
      </c>
      <c r="M170" s="266">
        <v>0</v>
      </c>
      <c r="N170" s="266">
        <v>0</v>
      </c>
      <c r="O170" s="358">
        <v>0</v>
      </c>
      <c r="P170" s="330"/>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c r="DM170" s="266"/>
      <c r="DN170" s="266"/>
      <c r="DO170" s="266"/>
      <c r="DP170" s="266"/>
      <c r="DQ170" s="266"/>
      <c r="DR170" s="266"/>
      <c r="DS170" s="266"/>
      <c r="DT170" s="266"/>
      <c r="DU170" s="266"/>
      <c r="DV170" s="266"/>
      <c r="DW170" s="266"/>
      <c r="DX170" s="266"/>
      <c r="DY170" s="266"/>
      <c r="DZ170" s="266"/>
      <c r="EA170" s="266"/>
      <c r="EB170" s="266"/>
      <c r="EC170" s="266"/>
      <c r="ED170" s="266"/>
      <c r="EE170" s="266"/>
      <c r="EF170" s="266"/>
      <c r="EG170" s="266"/>
      <c r="EH170" s="266"/>
      <c r="EI170" s="266"/>
      <c r="EJ170" s="266"/>
      <c r="EK170" s="266"/>
      <c r="EL170" s="266"/>
      <c r="EM170" s="266"/>
      <c r="EN170" s="266"/>
      <c r="EO170" s="266"/>
      <c r="EP170" s="266"/>
      <c r="EQ170" s="266"/>
      <c r="ER170" s="266"/>
      <c r="ES170" s="266"/>
      <c r="ET170" s="266"/>
      <c r="EU170" s="266"/>
      <c r="EV170" s="266"/>
      <c r="EW170" s="266"/>
      <c r="EX170" s="266"/>
      <c r="EY170" s="266"/>
      <c r="EZ170" s="266"/>
      <c r="FA170" s="266"/>
      <c r="FB170" s="266"/>
      <c r="FC170" s="266"/>
      <c r="FD170" s="266"/>
      <c r="FE170" s="266"/>
      <c r="FF170" s="266"/>
      <c r="FG170" s="266"/>
      <c r="FH170" s="266"/>
      <c r="FI170" s="266"/>
      <c r="FJ170" s="266"/>
      <c r="FK170" s="266"/>
      <c r="FL170" s="266"/>
      <c r="FM170" s="266"/>
      <c r="FN170" s="266"/>
      <c r="FO170" s="266"/>
      <c r="FP170" s="266"/>
      <c r="FQ170" s="266"/>
      <c r="FR170" s="266"/>
      <c r="FS170" s="266"/>
      <c r="FT170" s="266"/>
      <c r="FU170" s="266"/>
      <c r="FV170" s="266"/>
      <c r="FW170" s="266"/>
      <c r="FX170" s="266"/>
      <c r="FY170" s="266"/>
      <c r="FZ170" s="266"/>
      <c r="GA170" s="266"/>
      <c r="GB170" s="266"/>
      <c r="GC170" s="266"/>
      <c r="GD170" s="266"/>
      <c r="GE170" s="266"/>
      <c r="GF170" s="266"/>
      <c r="GG170" s="266"/>
      <c r="GH170" s="266"/>
      <c r="GI170" s="266"/>
      <c r="GJ170" s="266"/>
      <c r="GK170" s="266"/>
      <c r="GL170" s="266"/>
      <c r="GM170" s="266"/>
      <c r="GN170" s="266"/>
      <c r="GO170" s="266"/>
      <c r="GP170" s="266"/>
      <c r="GQ170" s="266"/>
      <c r="GR170" s="266"/>
      <c r="GS170" s="266"/>
      <c r="GT170" s="266"/>
      <c r="GU170" s="266"/>
      <c r="GV170" s="266"/>
      <c r="GW170" s="266"/>
      <c r="GX170" s="266"/>
      <c r="GY170" s="266"/>
      <c r="GZ170" s="266"/>
      <c r="HA170" s="266"/>
      <c r="HB170" s="266"/>
      <c r="HC170" s="266"/>
      <c r="HD170" s="266"/>
      <c r="HE170" s="266"/>
      <c r="HF170" s="266"/>
      <c r="HG170" s="266"/>
      <c r="HH170" s="266"/>
      <c r="HI170" s="266"/>
      <c r="HJ170" s="266"/>
      <c r="HK170" s="266"/>
      <c r="HL170" s="266"/>
      <c r="HM170" s="266"/>
      <c r="HN170" s="266"/>
      <c r="HO170" s="266"/>
      <c r="HP170" s="266"/>
      <c r="HQ170" s="266"/>
      <c r="HR170" s="266"/>
      <c r="HS170" s="266"/>
      <c r="HT170" s="266"/>
      <c r="HU170" s="266"/>
      <c r="HV170" s="266"/>
      <c r="HW170" s="266"/>
      <c r="HX170" s="266"/>
      <c r="HY170" s="266"/>
      <c r="HZ170" s="266"/>
      <c r="IA170" s="266"/>
      <c r="IB170" s="266"/>
      <c r="IC170" s="266"/>
      <c r="ID170" s="266"/>
      <c r="IE170" s="266"/>
      <c r="IF170" s="266"/>
      <c r="IG170" s="266"/>
      <c r="IH170" s="266"/>
      <c r="II170" s="266"/>
      <c r="IJ170" s="266"/>
      <c r="IK170" s="266"/>
      <c r="IL170" s="266"/>
      <c r="IM170" s="266"/>
      <c r="IN170" s="266"/>
      <c r="IO170" s="266"/>
      <c r="IP170" s="266"/>
      <c r="IQ170" s="266"/>
      <c r="IR170" s="266"/>
      <c r="IS170" s="266"/>
      <c r="IT170" s="266"/>
      <c r="IU170" s="266"/>
      <c r="IV170" s="266"/>
    </row>
    <row r="171" spans="1:256" s="281" customFormat="1" ht="25.5" customHeight="1">
      <c r="A171" s="433" t="s">
        <v>1502</v>
      </c>
      <c r="B171" s="268" t="s">
        <v>160</v>
      </c>
      <c r="C171" s="238">
        <f t="shared" si="38"/>
        <v>0</v>
      </c>
      <c r="D171" s="258">
        <f>SUM(D172)</f>
        <v>0</v>
      </c>
      <c r="E171" s="258">
        <f t="shared" ref="E171:O171" si="47">SUM(E172)</f>
        <v>0</v>
      </c>
      <c r="F171" s="258">
        <f t="shared" si="47"/>
        <v>0</v>
      </c>
      <c r="G171" s="258">
        <f t="shared" si="47"/>
        <v>0</v>
      </c>
      <c r="H171" s="258">
        <f t="shared" si="47"/>
        <v>0</v>
      </c>
      <c r="I171" s="258">
        <f t="shared" si="47"/>
        <v>0</v>
      </c>
      <c r="J171" s="258">
        <f t="shared" si="47"/>
        <v>0</v>
      </c>
      <c r="K171" s="258">
        <f t="shared" si="47"/>
        <v>0</v>
      </c>
      <c r="L171" s="258">
        <f t="shared" si="47"/>
        <v>0</v>
      </c>
      <c r="M171" s="258">
        <f t="shared" si="47"/>
        <v>0</v>
      </c>
      <c r="N171" s="258">
        <f t="shared" si="47"/>
        <v>0</v>
      </c>
      <c r="O171" s="354">
        <f t="shared" si="47"/>
        <v>0</v>
      </c>
      <c r="P171" s="33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c r="BZ171" s="273"/>
      <c r="CA171" s="273"/>
      <c r="CB171" s="273"/>
      <c r="CC171" s="273"/>
      <c r="CD171" s="273"/>
      <c r="CE171" s="273"/>
      <c r="CF171" s="273"/>
      <c r="CG171" s="273"/>
      <c r="CH171" s="273"/>
      <c r="CI171" s="273"/>
      <c r="CJ171" s="273"/>
      <c r="CK171" s="273"/>
      <c r="CL171" s="273"/>
      <c r="CM171" s="273"/>
      <c r="CN171" s="273"/>
      <c r="CO171" s="273"/>
      <c r="CP171" s="273"/>
      <c r="CQ171" s="273"/>
      <c r="CR171" s="273"/>
      <c r="CS171" s="273"/>
      <c r="CT171" s="273"/>
      <c r="CU171" s="273"/>
      <c r="CV171" s="273"/>
      <c r="CW171" s="273"/>
      <c r="CX171" s="273"/>
      <c r="CY171" s="273"/>
      <c r="CZ171" s="273"/>
      <c r="DA171" s="273"/>
      <c r="DB171" s="273"/>
      <c r="DC171" s="273"/>
      <c r="DD171" s="273"/>
      <c r="DE171" s="273"/>
      <c r="DF171" s="273"/>
      <c r="DG171" s="273"/>
      <c r="DH171" s="273"/>
      <c r="DI171" s="273"/>
      <c r="DJ171" s="273"/>
      <c r="DK171" s="273"/>
      <c r="DL171" s="273"/>
      <c r="DM171" s="273"/>
      <c r="DN171" s="273"/>
      <c r="DO171" s="273"/>
      <c r="DP171" s="273"/>
      <c r="DQ171" s="273"/>
      <c r="DR171" s="273"/>
      <c r="DS171" s="273"/>
      <c r="DT171" s="273"/>
      <c r="DU171" s="273"/>
      <c r="DV171" s="273"/>
      <c r="DW171" s="273"/>
      <c r="DX171" s="273"/>
      <c r="DY171" s="273"/>
      <c r="DZ171" s="273"/>
      <c r="EA171" s="273"/>
      <c r="EB171" s="273"/>
      <c r="EC171" s="273"/>
      <c r="ED171" s="273"/>
      <c r="EE171" s="273"/>
      <c r="EF171" s="273"/>
      <c r="EG171" s="273"/>
      <c r="EH171" s="273"/>
      <c r="EI171" s="273"/>
      <c r="EJ171" s="273"/>
      <c r="EK171" s="273"/>
      <c r="EL171" s="273"/>
      <c r="EM171" s="273"/>
      <c r="EN171" s="273"/>
      <c r="EO171" s="273"/>
      <c r="EP171" s="273"/>
      <c r="EQ171" s="273"/>
      <c r="ER171" s="273"/>
      <c r="ES171" s="273"/>
      <c r="ET171" s="273"/>
      <c r="EU171" s="273"/>
      <c r="EV171" s="273"/>
      <c r="EW171" s="273"/>
      <c r="EX171" s="273"/>
      <c r="EY171" s="273"/>
      <c r="EZ171" s="273"/>
      <c r="FA171" s="273"/>
      <c r="FB171" s="273"/>
      <c r="FC171" s="273"/>
      <c r="FD171" s="273"/>
      <c r="FE171" s="273"/>
      <c r="FF171" s="273"/>
      <c r="FG171" s="273"/>
      <c r="FH171" s="273"/>
      <c r="FI171" s="273"/>
      <c r="FJ171" s="273"/>
      <c r="FK171" s="273"/>
      <c r="FL171" s="273"/>
      <c r="FM171" s="273"/>
      <c r="FN171" s="273"/>
      <c r="FO171" s="273"/>
      <c r="FP171" s="273"/>
      <c r="FQ171" s="273"/>
      <c r="FR171" s="273"/>
      <c r="FS171" s="273"/>
      <c r="FT171" s="273"/>
      <c r="FU171" s="273"/>
      <c r="FV171" s="273"/>
      <c r="FW171" s="273"/>
      <c r="FX171" s="273"/>
      <c r="FY171" s="273"/>
      <c r="FZ171" s="273"/>
      <c r="GA171" s="273"/>
      <c r="GB171" s="273"/>
      <c r="GC171" s="273"/>
      <c r="GD171" s="273"/>
      <c r="GE171" s="273"/>
      <c r="GF171" s="273"/>
      <c r="GG171" s="273"/>
      <c r="GH171" s="273"/>
      <c r="GI171" s="273"/>
      <c r="GJ171" s="273"/>
      <c r="GK171" s="273"/>
      <c r="GL171" s="273"/>
      <c r="GM171" s="273"/>
      <c r="GN171" s="273"/>
      <c r="GO171" s="273"/>
      <c r="GP171" s="273"/>
      <c r="GQ171" s="273"/>
      <c r="GR171" s="273"/>
      <c r="GS171" s="273"/>
      <c r="GT171" s="273"/>
      <c r="GU171" s="273"/>
      <c r="GV171" s="273"/>
      <c r="GW171" s="273"/>
      <c r="GX171" s="273"/>
      <c r="GY171" s="273"/>
      <c r="GZ171" s="273"/>
      <c r="HA171" s="273"/>
      <c r="HB171" s="273"/>
      <c r="HC171" s="273"/>
      <c r="HD171" s="273"/>
      <c r="HE171" s="273"/>
      <c r="HF171" s="273"/>
      <c r="HG171" s="273"/>
      <c r="HH171" s="273"/>
      <c r="HI171" s="273"/>
      <c r="HJ171" s="273"/>
      <c r="HK171" s="273"/>
      <c r="HL171" s="273"/>
      <c r="HM171" s="273"/>
      <c r="HN171" s="273"/>
      <c r="HO171" s="273"/>
      <c r="HP171" s="273"/>
      <c r="HQ171" s="273"/>
      <c r="HR171" s="273"/>
      <c r="HS171" s="273"/>
      <c r="HT171" s="273"/>
      <c r="HU171" s="273"/>
      <c r="HV171" s="273"/>
      <c r="HW171" s="273"/>
      <c r="HX171" s="273"/>
      <c r="HY171" s="273"/>
      <c r="HZ171" s="273"/>
      <c r="IA171" s="273"/>
      <c r="IB171" s="273"/>
      <c r="IC171" s="273"/>
      <c r="ID171" s="273"/>
      <c r="IE171" s="273"/>
      <c r="IF171" s="273"/>
      <c r="IG171" s="273"/>
      <c r="IH171" s="273"/>
      <c r="II171" s="273"/>
      <c r="IJ171" s="273"/>
      <c r="IK171" s="273"/>
      <c r="IL171" s="273"/>
      <c r="IM171" s="273"/>
      <c r="IN171" s="273"/>
      <c r="IO171" s="273"/>
      <c r="IP171" s="273"/>
      <c r="IQ171" s="273"/>
      <c r="IR171" s="273"/>
      <c r="IS171" s="273"/>
      <c r="IT171" s="273"/>
      <c r="IU171" s="273"/>
      <c r="IV171" s="273"/>
    </row>
    <row r="172" spans="1:256" s="259" customFormat="1" ht="25.5" customHeight="1">
      <c r="A172" s="348" t="s">
        <v>1503</v>
      </c>
      <c r="B172" s="240" t="s">
        <v>161</v>
      </c>
      <c r="C172" s="290">
        <f t="shared" si="38"/>
        <v>0</v>
      </c>
      <c r="D172" s="259">
        <v>0</v>
      </c>
      <c r="E172" s="259">
        <v>0</v>
      </c>
      <c r="F172" s="259">
        <v>0</v>
      </c>
      <c r="G172" s="259">
        <v>0</v>
      </c>
      <c r="H172" s="259">
        <v>0</v>
      </c>
      <c r="I172" s="259">
        <v>0</v>
      </c>
      <c r="J172" s="259">
        <v>0</v>
      </c>
      <c r="K172" s="259">
        <v>0</v>
      </c>
      <c r="L172" s="259">
        <v>0</v>
      </c>
      <c r="M172" s="259">
        <v>0</v>
      </c>
      <c r="N172" s="259">
        <v>0</v>
      </c>
      <c r="O172" s="350">
        <v>0</v>
      </c>
      <c r="P172" s="330"/>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c r="DM172" s="266"/>
      <c r="DN172" s="266"/>
      <c r="DO172" s="266"/>
      <c r="DP172" s="266"/>
      <c r="DQ172" s="266"/>
      <c r="DR172" s="266"/>
      <c r="DS172" s="266"/>
      <c r="DT172" s="266"/>
      <c r="DU172" s="266"/>
      <c r="DV172" s="266"/>
      <c r="DW172" s="266"/>
      <c r="DX172" s="266"/>
      <c r="DY172" s="266"/>
      <c r="DZ172" s="266"/>
      <c r="EA172" s="266"/>
      <c r="EB172" s="266"/>
      <c r="EC172" s="266"/>
      <c r="ED172" s="266"/>
      <c r="EE172" s="266"/>
      <c r="EF172" s="266"/>
      <c r="EG172" s="266"/>
      <c r="EH172" s="266"/>
      <c r="EI172" s="266"/>
      <c r="EJ172" s="266"/>
      <c r="EK172" s="266"/>
      <c r="EL172" s="266"/>
      <c r="EM172" s="266"/>
      <c r="EN172" s="266"/>
      <c r="EO172" s="266"/>
      <c r="EP172" s="266"/>
      <c r="EQ172" s="266"/>
      <c r="ER172" s="266"/>
      <c r="ES172" s="266"/>
      <c r="ET172" s="266"/>
      <c r="EU172" s="266"/>
      <c r="EV172" s="266"/>
      <c r="EW172" s="266"/>
      <c r="EX172" s="266"/>
      <c r="EY172" s="266"/>
      <c r="EZ172" s="266"/>
      <c r="FA172" s="266"/>
      <c r="FB172" s="266"/>
      <c r="FC172" s="266"/>
      <c r="FD172" s="266"/>
      <c r="FE172" s="266"/>
      <c r="FF172" s="266"/>
      <c r="FG172" s="266"/>
      <c r="FH172" s="266"/>
      <c r="FI172" s="266"/>
      <c r="FJ172" s="266"/>
      <c r="FK172" s="266"/>
      <c r="FL172" s="266"/>
      <c r="FM172" s="266"/>
      <c r="FN172" s="266"/>
      <c r="FO172" s="266"/>
      <c r="FP172" s="266"/>
      <c r="FQ172" s="266"/>
      <c r="FR172" s="266"/>
      <c r="FS172" s="266"/>
      <c r="FT172" s="266"/>
      <c r="FU172" s="266"/>
      <c r="FV172" s="266"/>
      <c r="FW172" s="266"/>
      <c r="FX172" s="266"/>
      <c r="FY172" s="266"/>
      <c r="FZ172" s="266"/>
      <c r="GA172" s="266"/>
      <c r="GB172" s="266"/>
      <c r="GC172" s="266"/>
      <c r="GD172" s="266"/>
      <c r="GE172" s="266"/>
      <c r="GF172" s="266"/>
      <c r="GG172" s="266"/>
      <c r="GH172" s="266"/>
      <c r="GI172" s="266"/>
      <c r="GJ172" s="266"/>
      <c r="GK172" s="266"/>
      <c r="GL172" s="266"/>
      <c r="GM172" s="266"/>
      <c r="GN172" s="266"/>
      <c r="GO172" s="266"/>
      <c r="GP172" s="266"/>
      <c r="GQ172" s="266"/>
      <c r="GR172" s="266"/>
      <c r="GS172" s="266"/>
      <c r="GT172" s="266"/>
      <c r="GU172" s="266"/>
      <c r="GV172" s="266"/>
      <c r="GW172" s="266"/>
      <c r="GX172" s="266"/>
      <c r="GY172" s="266"/>
      <c r="GZ172" s="266"/>
      <c r="HA172" s="266"/>
      <c r="HB172" s="266"/>
      <c r="HC172" s="266"/>
      <c r="HD172" s="266"/>
      <c r="HE172" s="266"/>
      <c r="HF172" s="266"/>
      <c r="HG172" s="266"/>
      <c r="HH172" s="266"/>
      <c r="HI172" s="266"/>
      <c r="HJ172" s="266"/>
      <c r="HK172" s="266"/>
      <c r="HL172" s="266"/>
      <c r="HM172" s="266"/>
      <c r="HN172" s="266"/>
      <c r="HO172" s="266"/>
      <c r="HP172" s="266"/>
      <c r="HQ172" s="266"/>
      <c r="HR172" s="266"/>
      <c r="HS172" s="266"/>
      <c r="HT172" s="266"/>
      <c r="HU172" s="266"/>
      <c r="HV172" s="266"/>
      <c r="HW172" s="266"/>
      <c r="HX172" s="266"/>
      <c r="HY172" s="266"/>
      <c r="HZ172" s="266"/>
      <c r="IA172" s="266"/>
      <c r="IB172" s="266"/>
      <c r="IC172" s="266"/>
      <c r="ID172" s="266"/>
      <c r="IE172" s="266"/>
      <c r="IF172" s="266"/>
      <c r="IG172" s="266"/>
      <c r="IH172" s="266"/>
      <c r="II172" s="266"/>
      <c r="IJ172" s="266"/>
      <c r="IK172" s="266"/>
      <c r="IL172" s="266"/>
      <c r="IM172" s="266"/>
      <c r="IN172" s="266"/>
      <c r="IO172" s="266"/>
      <c r="IP172" s="266"/>
      <c r="IQ172" s="266"/>
      <c r="IR172" s="266"/>
      <c r="IS172" s="266"/>
      <c r="IT172" s="266"/>
      <c r="IU172" s="266"/>
      <c r="IV172" s="266"/>
    </row>
    <row r="173" spans="1:256" s="281" customFormat="1" ht="25.5" customHeight="1">
      <c r="A173" s="433" t="s">
        <v>1504</v>
      </c>
      <c r="B173" s="268" t="s">
        <v>162</v>
      </c>
      <c r="C173" s="238">
        <f t="shared" si="38"/>
        <v>0</v>
      </c>
      <c r="D173" s="258">
        <f>SUM(D174:D176)</f>
        <v>0</v>
      </c>
      <c r="E173" s="258">
        <f t="shared" ref="E173:O173" si="48">SUM(E174:E176)</f>
        <v>0</v>
      </c>
      <c r="F173" s="258">
        <f t="shared" si="48"/>
        <v>0</v>
      </c>
      <c r="G173" s="258">
        <f t="shared" si="48"/>
        <v>0</v>
      </c>
      <c r="H173" s="258">
        <f t="shared" si="48"/>
        <v>0</v>
      </c>
      <c r="I173" s="258">
        <f t="shared" si="48"/>
        <v>0</v>
      </c>
      <c r="J173" s="258">
        <f t="shared" si="48"/>
        <v>0</v>
      </c>
      <c r="K173" s="258">
        <f t="shared" si="48"/>
        <v>0</v>
      </c>
      <c r="L173" s="258">
        <f t="shared" si="48"/>
        <v>0</v>
      </c>
      <c r="M173" s="258">
        <f t="shared" si="48"/>
        <v>0</v>
      </c>
      <c r="N173" s="258">
        <f t="shared" si="48"/>
        <v>0</v>
      </c>
      <c r="O173" s="354">
        <f t="shared" si="48"/>
        <v>0</v>
      </c>
      <c r="P173" s="33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c r="CN173" s="273"/>
      <c r="CO173" s="273"/>
      <c r="CP173" s="273"/>
      <c r="CQ173" s="273"/>
      <c r="CR173" s="273"/>
      <c r="CS173" s="273"/>
      <c r="CT173" s="273"/>
      <c r="CU173" s="273"/>
      <c r="CV173" s="273"/>
      <c r="CW173" s="273"/>
      <c r="CX173" s="273"/>
      <c r="CY173" s="273"/>
      <c r="CZ173" s="273"/>
      <c r="DA173" s="273"/>
      <c r="DB173" s="273"/>
      <c r="DC173" s="273"/>
      <c r="DD173" s="273"/>
      <c r="DE173" s="273"/>
      <c r="DF173" s="273"/>
      <c r="DG173" s="273"/>
      <c r="DH173" s="273"/>
      <c r="DI173" s="273"/>
      <c r="DJ173" s="273"/>
      <c r="DK173" s="273"/>
      <c r="DL173" s="273"/>
      <c r="DM173" s="273"/>
      <c r="DN173" s="273"/>
      <c r="DO173" s="273"/>
      <c r="DP173" s="273"/>
      <c r="DQ173" s="273"/>
      <c r="DR173" s="273"/>
      <c r="DS173" s="273"/>
      <c r="DT173" s="273"/>
      <c r="DU173" s="273"/>
      <c r="DV173" s="273"/>
      <c r="DW173" s="273"/>
      <c r="DX173" s="273"/>
      <c r="DY173" s="273"/>
      <c r="DZ173" s="273"/>
      <c r="EA173" s="273"/>
      <c r="EB173" s="273"/>
      <c r="EC173" s="273"/>
      <c r="ED173" s="273"/>
      <c r="EE173" s="273"/>
      <c r="EF173" s="273"/>
      <c r="EG173" s="273"/>
      <c r="EH173" s="273"/>
      <c r="EI173" s="273"/>
      <c r="EJ173" s="273"/>
      <c r="EK173" s="273"/>
      <c r="EL173" s="273"/>
      <c r="EM173" s="273"/>
      <c r="EN173" s="273"/>
      <c r="EO173" s="273"/>
      <c r="EP173" s="273"/>
      <c r="EQ173" s="273"/>
      <c r="ER173" s="273"/>
      <c r="ES173" s="273"/>
      <c r="ET173" s="273"/>
      <c r="EU173" s="273"/>
      <c r="EV173" s="273"/>
      <c r="EW173" s="273"/>
      <c r="EX173" s="273"/>
      <c r="EY173" s="273"/>
      <c r="EZ173" s="273"/>
      <c r="FA173" s="273"/>
      <c r="FB173" s="273"/>
      <c r="FC173" s="273"/>
      <c r="FD173" s="273"/>
      <c r="FE173" s="273"/>
      <c r="FF173" s="273"/>
      <c r="FG173" s="273"/>
      <c r="FH173" s="273"/>
      <c r="FI173" s="273"/>
      <c r="FJ173" s="273"/>
      <c r="FK173" s="273"/>
      <c r="FL173" s="273"/>
      <c r="FM173" s="273"/>
      <c r="FN173" s="273"/>
      <c r="FO173" s="273"/>
      <c r="FP173" s="273"/>
      <c r="FQ173" s="273"/>
      <c r="FR173" s="273"/>
      <c r="FS173" s="273"/>
      <c r="FT173" s="273"/>
      <c r="FU173" s="273"/>
      <c r="FV173" s="273"/>
      <c r="FW173" s="273"/>
      <c r="FX173" s="273"/>
      <c r="FY173" s="273"/>
      <c r="FZ173" s="273"/>
      <c r="GA173" s="273"/>
      <c r="GB173" s="273"/>
      <c r="GC173" s="273"/>
      <c r="GD173" s="273"/>
      <c r="GE173" s="273"/>
      <c r="GF173" s="273"/>
      <c r="GG173" s="273"/>
      <c r="GH173" s="273"/>
      <c r="GI173" s="273"/>
      <c r="GJ173" s="273"/>
      <c r="GK173" s="273"/>
      <c r="GL173" s="273"/>
      <c r="GM173" s="273"/>
      <c r="GN173" s="273"/>
      <c r="GO173" s="273"/>
      <c r="GP173" s="273"/>
      <c r="GQ173" s="273"/>
      <c r="GR173" s="273"/>
      <c r="GS173" s="273"/>
      <c r="GT173" s="273"/>
      <c r="GU173" s="273"/>
      <c r="GV173" s="273"/>
      <c r="GW173" s="273"/>
      <c r="GX173" s="273"/>
      <c r="GY173" s="273"/>
      <c r="GZ173" s="273"/>
      <c r="HA173" s="273"/>
      <c r="HB173" s="273"/>
      <c r="HC173" s="273"/>
      <c r="HD173" s="273"/>
      <c r="HE173" s="273"/>
      <c r="HF173" s="273"/>
      <c r="HG173" s="273"/>
      <c r="HH173" s="273"/>
      <c r="HI173" s="273"/>
      <c r="HJ173" s="273"/>
      <c r="HK173" s="273"/>
      <c r="HL173" s="273"/>
      <c r="HM173" s="273"/>
      <c r="HN173" s="273"/>
      <c r="HO173" s="273"/>
      <c r="HP173" s="273"/>
      <c r="HQ173" s="273"/>
      <c r="HR173" s="273"/>
      <c r="HS173" s="273"/>
      <c r="HT173" s="273"/>
      <c r="HU173" s="273"/>
      <c r="HV173" s="273"/>
      <c r="HW173" s="273"/>
      <c r="HX173" s="273"/>
      <c r="HY173" s="273"/>
      <c r="HZ173" s="273"/>
      <c r="IA173" s="273"/>
      <c r="IB173" s="273"/>
      <c r="IC173" s="273"/>
      <c r="ID173" s="273"/>
      <c r="IE173" s="273"/>
      <c r="IF173" s="273"/>
      <c r="IG173" s="273"/>
      <c r="IH173" s="273"/>
      <c r="II173" s="273"/>
      <c r="IJ173" s="273"/>
      <c r="IK173" s="273"/>
      <c r="IL173" s="273"/>
      <c r="IM173" s="273"/>
      <c r="IN173" s="273"/>
      <c r="IO173" s="273"/>
      <c r="IP173" s="273"/>
      <c r="IQ173" s="273"/>
      <c r="IR173" s="273"/>
      <c r="IS173" s="273"/>
      <c r="IT173" s="273"/>
      <c r="IU173" s="273"/>
      <c r="IV173" s="273"/>
    </row>
    <row r="174" spans="1:256" s="259" customFormat="1" ht="25.5" customHeight="1">
      <c r="A174" s="348" t="s">
        <v>1505</v>
      </c>
      <c r="B174" s="240" t="s">
        <v>163</v>
      </c>
      <c r="C174" s="267">
        <f t="shared" si="38"/>
        <v>0</v>
      </c>
      <c r="D174" s="259">
        <v>0</v>
      </c>
      <c r="E174" s="259">
        <v>0</v>
      </c>
      <c r="F174" s="259">
        <v>0</v>
      </c>
      <c r="G174" s="259">
        <v>0</v>
      </c>
      <c r="H174" s="259">
        <v>0</v>
      </c>
      <c r="I174" s="259">
        <v>0</v>
      </c>
      <c r="J174" s="259">
        <v>0</v>
      </c>
      <c r="K174" s="259">
        <v>0</v>
      </c>
      <c r="L174" s="259">
        <v>0</v>
      </c>
      <c r="M174" s="259">
        <v>0</v>
      </c>
      <c r="N174" s="259">
        <v>0</v>
      </c>
      <c r="O174" s="350">
        <v>0</v>
      </c>
      <c r="P174" s="330"/>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c r="DM174" s="266"/>
      <c r="DN174" s="266"/>
      <c r="DO174" s="266"/>
      <c r="DP174" s="266"/>
      <c r="DQ174" s="266"/>
      <c r="DR174" s="266"/>
      <c r="DS174" s="266"/>
      <c r="DT174" s="266"/>
      <c r="DU174" s="266"/>
      <c r="DV174" s="266"/>
      <c r="DW174" s="266"/>
      <c r="DX174" s="266"/>
      <c r="DY174" s="266"/>
      <c r="DZ174" s="266"/>
      <c r="EA174" s="266"/>
      <c r="EB174" s="266"/>
      <c r="EC174" s="266"/>
      <c r="ED174" s="266"/>
      <c r="EE174" s="266"/>
      <c r="EF174" s="266"/>
      <c r="EG174" s="266"/>
      <c r="EH174" s="266"/>
      <c r="EI174" s="266"/>
      <c r="EJ174" s="266"/>
      <c r="EK174" s="266"/>
      <c r="EL174" s="266"/>
      <c r="EM174" s="266"/>
      <c r="EN174" s="266"/>
      <c r="EO174" s="266"/>
      <c r="EP174" s="266"/>
      <c r="EQ174" s="266"/>
      <c r="ER174" s="266"/>
      <c r="ES174" s="266"/>
      <c r="ET174" s="266"/>
      <c r="EU174" s="266"/>
      <c r="EV174" s="266"/>
      <c r="EW174" s="266"/>
      <c r="EX174" s="266"/>
      <c r="EY174" s="266"/>
      <c r="EZ174" s="266"/>
      <c r="FA174" s="266"/>
      <c r="FB174" s="266"/>
      <c r="FC174" s="266"/>
      <c r="FD174" s="266"/>
      <c r="FE174" s="266"/>
      <c r="FF174" s="266"/>
      <c r="FG174" s="266"/>
      <c r="FH174" s="266"/>
      <c r="FI174" s="266"/>
      <c r="FJ174" s="266"/>
      <c r="FK174" s="266"/>
      <c r="FL174" s="266"/>
      <c r="FM174" s="266"/>
      <c r="FN174" s="266"/>
      <c r="FO174" s="266"/>
      <c r="FP174" s="266"/>
      <c r="FQ174" s="266"/>
      <c r="FR174" s="266"/>
      <c r="FS174" s="266"/>
      <c r="FT174" s="266"/>
      <c r="FU174" s="266"/>
      <c r="FV174" s="266"/>
      <c r="FW174" s="266"/>
      <c r="FX174" s="266"/>
      <c r="FY174" s="266"/>
      <c r="FZ174" s="266"/>
      <c r="GA174" s="266"/>
      <c r="GB174" s="266"/>
      <c r="GC174" s="266"/>
      <c r="GD174" s="266"/>
      <c r="GE174" s="266"/>
      <c r="GF174" s="266"/>
      <c r="GG174" s="266"/>
      <c r="GH174" s="266"/>
      <c r="GI174" s="266"/>
      <c r="GJ174" s="266"/>
      <c r="GK174" s="266"/>
      <c r="GL174" s="266"/>
      <c r="GM174" s="266"/>
      <c r="GN174" s="266"/>
      <c r="GO174" s="266"/>
      <c r="GP174" s="266"/>
      <c r="GQ174" s="266"/>
      <c r="GR174" s="266"/>
      <c r="GS174" s="266"/>
      <c r="GT174" s="266"/>
      <c r="GU174" s="266"/>
      <c r="GV174" s="266"/>
      <c r="GW174" s="266"/>
      <c r="GX174" s="266"/>
      <c r="GY174" s="266"/>
      <c r="GZ174" s="266"/>
      <c r="HA174" s="266"/>
      <c r="HB174" s="266"/>
      <c r="HC174" s="266"/>
      <c r="HD174" s="266"/>
      <c r="HE174" s="266"/>
      <c r="HF174" s="266"/>
      <c r="HG174" s="266"/>
      <c r="HH174" s="266"/>
      <c r="HI174" s="266"/>
      <c r="HJ174" s="266"/>
      <c r="HK174" s="266"/>
      <c r="HL174" s="266"/>
      <c r="HM174" s="266"/>
      <c r="HN174" s="266"/>
      <c r="HO174" s="266"/>
      <c r="HP174" s="266"/>
      <c r="HQ174" s="266"/>
      <c r="HR174" s="266"/>
      <c r="HS174" s="266"/>
      <c r="HT174" s="266"/>
      <c r="HU174" s="266"/>
      <c r="HV174" s="266"/>
      <c r="HW174" s="266"/>
      <c r="HX174" s="266"/>
      <c r="HY174" s="266"/>
      <c r="HZ174" s="266"/>
      <c r="IA174" s="266"/>
      <c r="IB174" s="266"/>
      <c r="IC174" s="266"/>
      <c r="ID174" s="266"/>
      <c r="IE174" s="266"/>
      <c r="IF174" s="266"/>
      <c r="IG174" s="266"/>
      <c r="IH174" s="266"/>
      <c r="II174" s="266"/>
      <c r="IJ174" s="266"/>
      <c r="IK174" s="266"/>
      <c r="IL174" s="266"/>
      <c r="IM174" s="266"/>
      <c r="IN174" s="266"/>
      <c r="IO174" s="266"/>
      <c r="IP174" s="266"/>
      <c r="IQ174" s="266"/>
      <c r="IR174" s="266"/>
      <c r="IS174" s="266"/>
      <c r="IT174" s="266"/>
      <c r="IU174" s="266"/>
      <c r="IV174" s="266"/>
    </row>
    <row r="175" spans="1:256" s="259" customFormat="1" ht="25.5" customHeight="1">
      <c r="A175" s="348" t="s">
        <v>1506</v>
      </c>
      <c r="B175" s="240" t="s">
        <v>164</v>
      </c>
      <c r="C175" s="267">
        <f t="shared" si="38"/>
        <v>0</v>
      </c>
      <c r="D175" s="259">
        <v>0</v>
      </c>
      <c r="E175" s="259">
        <v>0</v>
      </c>
      <c r="F175" s="259">
        <v>0</v>
      </c>
      <c r="G175" s="259">
        <v>0</v>
      </c>
      <c r="H175" s="259">
        <v>0</v>
      </c>
      <c r="I175" s="259">
        <v>0</v>
      </c>
      <c r="J175" s="259">
        <v>0</v>
      </c>
      <c r="K175" s="259">
        <v>0</v>
      </c>
      <c r="L175" s="259">
        <v>0</v>
      </c>
      <c r="M175" s="259">
        <v>0</v>
      </c>
      <c r="N175" s="259">
        <v>0</v>
      </c>
      <c r="O175" s="350">
        <v>0</v>
      </c>
      <c r="P175" s="330"/>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c r="DM175" s="266"/>
      <c r="DN175" s="266"/>
      <c r="DO175" s="266"/>
      <c r="DP175" s="266"/>
      <c r="DQ175" s="266"/>
      <c r="DR175" s="266"/>
      <c r="DS175" s="266"/>
      <c r="DT175" s="266"/>
      <c r="DU175" s="266"/>
      <c r="DV175" s="266"/>
      <c r="DW175" s="266"/>
      <c r="DX175" s="266"/>
      <c r="DY175" s="266"/>
      <c r="DZ175" s="266"/>
      <c r="EA175" s="266"/>
      <c r="EB175" s="266"/>
      <c r="EC175" s="266"/>
      <c r="ED175" s="266"/>
      <c r="EE175" s="266"/>
      <c r="EF175" s="266"/>
      <c r="EG175" s="266"/>
      <c r="EH175" s="266"/>
      <c r="EI175" s="266"/>
      <c r="EJ175" s="266"/>
      <c r="EK175" s="266"/>
      <c r="EL175" s="266"/>
      <c r="EM175" s="266"/>
      <c r="EN175" s="266"/>
      <c r="EO175" s="266"/>
      <c r="EP175" s="266"/>
      <c r="EQ175" s="266"/>
      <c r="ER175" s="266"/>
      <c r="ES175" s="266"/>
      <c r="ET175" s="266"/>
      <c r="EU175" s="266"/>
      <c r="EV175" s="266"/>
      <c r="EW175" s="266"/>
      <c r="EX175" s="266"/>
      <c r="EY175" s="266"/>
      <c r="EZ175" s="266"/>
      <c r="FA175" s="266"/>
      <c r="FB175" s="266"/>
      <c r="FC175" s="266"/>
      <c r="FD175" s="266"/>
      <c r="FE175" s="266"/>
      <c r="FF175" s="266"/>
      <c r="FG175" s="266"/>
      <c r="FH175" s="266"/>
      <c r="FI175" s="266"/>
      <c r="FJ175" s="266"/>
      <c r="FK175" s="266"/>
      <c r="FL175" s="266"/>
      <c r="FM175" s="266"/>
      <c r="FN175" s="266"/>
      <c r="FO175" s="266"/>
      <c r="FP175" s="266"/>
      <c r="FQ175" s="266"/>
      <c r="FR175" s="266"/>
      <c r="FS175" s="266"/>
      <c r="FT175" s="266"/>
      <c r="FU175" s="266"/>
      <c r="FV175" s="266"/>
      <c r="FW175" s="266"/>
      <c r="FX175" s="266"/>
      <c r="FY175" s="266"/>
      <c r="FZ175" s="266"/>
      <c r="GA175" s="266"/>
      <c r="GB175" s="266"/>
      <c r="GC175" s="266"/>
      <c r="GD175" s="266"/>
      <c r="GE175" s="266"/>
      <c r="GF175" s="266"/>
      <c r="GG175" s="266"/>
      <c r="GH175" s="266"/>
      <c r="GI175" s="266"/>
      <c r="GJ175" s="266"/>
      <c r="GK175" s="266"/>
      <c r="GL175" s="266"/>
      <c r="GM175" s="266"/>
      <c r="GN175" s="266"/>
      <c r="GO175" s="266"/>
      <c r="GP175" s="266"/>
      <c r="GQ175" s="266"/>
      <c r="GR175" s="266"/>
      <c r="GS175" s="266"/>
      <c r="GT175" s="266"/>
      <c r="GU175" s="266"/>
      <c r="GV175" s="266"/>
      <c r="GW175" s="266"/>
      <c r="GX175" s="266"/>
      <c r="GY175" s="266"/>
      <c r="GZ175" s="266"/>
      <c r="HA175" s="266"/>
      <c r="HB175" s="266"/>
      <c r="HC175" s="266"/>
      <c r="HD175" s="266"/>
      <c r="HE175" s="266"/>
      <c r="HF175" s="266"/>
      <c r="HG175" s="266"/>
      <c r="HH175" s="266"/>
      <c r="HI175" s="266"/>
      <c r="HJ175" s="266"/>
      <c r="HK175" s="266"/>
      <c r="HL175" s="266"/>
      <c r="HM175" s="266"/>
      <c r="HN175" s="266"/>
      <c r="HO175" s="266"/>
      <c r="HP175" s="266"/>
      <c r="HQ175" s="266"/>
      <c r="HR175" s="266"/>
      <c r="HS175" s="266"/>
      <c r="HT175" s="266"/>
      <c r="HU175" s="266"/>
      <c r="HV175" s="266"/>
      <c r="HW175" s="266"/>
      <c r="HX175" s="266"/>
      <c r="HY175" s="266"/>
      <c r="HZ175" s="266"/>
      <c r="IA175" s="266"/>
      <c r="IB175" s="266"/>
      <c r="IC175" s="266"/>
      <c r="ID175" s="266"/>
      <c r="IE175" s="266"/>
      <c r="IF175" s="266"/>
      <c r="IG175" s="266"/>
      <c r="IH175" s="266"/>
      <c r="II175" s="266"/>
      <c r="IJ175" s="266"/>
      <c r="IK175" s="266"/>
      <c r="IL175" s="266"/>
      <c r="IM175" s="266"/>
      <c r="IN175" s="266"/>
      <c r="IO175" s="266"/>
      <c r="IP175" s="266"/>
      <c r="IQ175" s="266"/>
      <c r="IR175" s="266"/>
      <c r="IS175" s="266"/>
      <c r="IT175" s="266"/>
      <c r="IU175" s="266"/>
      <c r="IV175" s="266"/>
    </row>
    <row r="176" spans="1:256" s="259" customFormat="1" ht="25.5" customHeight="1">
      <c r="A176" s="348" t="s">
        <v>1507</v>
      </c>
      <c r="B176" s="240" t="s">
        <v>165</v>
      </c>
      <c r="C176" s="267">
        <f t="shared" si="38"/>
        <v>0</v>
      </c>
      <c r="D176" s="259">
        <v>0</v>
      </c>
      <c r="E176" s="259">
        <v>0</v>
      </c>
      <c r="F176" s="259">
        <v>0</v>
      </c>
      <c r="G176" s="259">
        <v>0</v>
      </c>
      <c r="H176" s="259">
        <v>0</v>
      </c>
      <c r="I176" s="259">
        <v>0</v>
      </c>
      <c r="J176" s="259">
        <v>0</v>
      </c>
      <c r="K176" s="259">
        <v>0</v>
      </c>
      <c r="L176" s="259">
        <v>0</v>
      </c>
      <c r="M176" s="259">
        <v>0</v>
      </c>
      <c r="N176" s="259">
        <v>0</v>
      </c>
      <c r="O176" s="350">
        <v>0</v>
      </c>
      <c r="P176" s="330"/>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c r="DM176" s="266"/>
      <c r="DN176" s="266"/>
      <c r="DO176" s="266"/>
      <c r="DP176" s="266"/>
      <c r="DQ176" s="266"/>
      <c r="DR176" s="266"/>
      <c r="DS176" s="266"/>
      <c r="DT176" s="266"/>
      <c r="DU176" s="266"/>
      <c r="DV176" s="266"/>
      <c r="DW176" s="266"/>
      <c r="DX176" s="266"/>
      <c r="DY176" s="266"/>
      <c r="DZ176" s="266"/>
      <c r="EA176" s="266"/>
      <c r="EB176" s="266"/>
      <c r="EC176" s="266"/>
      <c r="ED176" s="266"/>
      <c r="EE176" s="266"/>
      <c r="EF176" s="266"/>
      <c r="EG176" s="266"/>
      <c r="EH176" s="266"/>
      <c r="EI176" s="266"/>
      <c r="EJ176" s="266"/>
      <c r="EK176" s="266"/>
      <c r="EL176" s="266"/>
      <c r="EM176" s="266"/>
      <c r="EN176" s="266"/>
      <c r="EO176" s="266"/>
      <c r="EP176" s="266"/>
      <c r="EQ176" s="266"/>
      <c r="ER176" s="266"/>
      <c r="ES176" s="266"/>
      <c r="ET176" s="266"/>
      <c r="EU176" s="266"/>
      <c r="EV176" s="266"/>
      <c r="EW176" s="266"/>
      <c r="EX176" s="266"/>
      <c r="EY176" s="266"/>
      <c r="EZ176" s="266"/>
      <c r="FA176" s="266"/>
      <c r="FB176" s="266"/>
      <c r="FC176" s="266"/>
      <c r="FD176" s="266"/>
      <c r="FE176" s="266"/>
      <c r="FF176" s="266"/>
      <c r="FG176" s="266"/>
      <c r="FH176" s="266"/>
      <c r="FI176" s="266"/>
      <c r="FJ176" s="266"/>
      <c r="FK176" s="266"/>
      <c r="FL176" s="266"/>
      <c r="FM176" s="266"/>
      <c r="FN176" s="266"/>
      <c r="FO176" s="266"/>
      <c r="FP176" s="266"/>
      <c r="FQ176" s="266"/>
      <c r="FR176" s="266"/>
      <c r="FS176" s="266"/>
      <c r="FT176" s="266"/>
      <c r="FU176" s="266"/>
      <c r="FV176" s="266"/>
      <c r="FW176" s="266"/>
      <c r="FX176" s="266"/>
      <c r="FY176" s="266"/>
      <c r="FZ176" s="266"/>
      <c r="GA176" s="266"/>
      <c r="GB176" s="266"/>
      <c r="GC176" s="266"/>
      <c r="GD176" s="266"/>
      <c r="GE176" s="266"/>
      <c r="GF176" s="266"/>
      <c r="GG176" s="266"/>
      <c r="GH176" s="266"/>
      <c r="GI176" s="266"/>
      <c r="GJ176" s="266"/>
      <c r="GK176" s="266"/>
      <c r="GL176" s="266"/>
      <c r="GM176" s="266"/>
      <c r="GN176" s="266"/>
      <c r="GO176" s="266"/>
      <c r="GP176" s="266"/>
      <c r="GQ176" s="266"/>
      <c r="GR176" s="266"/>
      <c r="GS176" s="266"/>
      <c r="GT176" s="266"/>
      <c r="GU176" s="266"/>
      <c r="GV176" s="266"/>
      <c r="GW176" s="266"/>
      <c r="GX176" s="266"/>
      <c r="GY176" s="266"/>
      <c r="GZ176" s="266"/>
      <c r="HA176" s="266"/>
      <c r="HB176" s="266"/>
      <c r="HC176" s="266"/>
      <c r="HD176" s="266"/>
      <c r="HE176" s="266"/>
      <c r="HF176" s="266"/>
      <c r="HG176" s="266"/>
      <c r="HH176" s="266"/>
      <c r="HI176" s="266"/>
      <c r="HJ176" s="266"/>
      <c r="HK176" s="266"/>
      <c r="HL176" s="266"/>
      <c r="HM176" s="266"/>
      <c r="HN176" s="266"/>
      <c r="HO176" s="266"/>
      <c r="HP176" s="266"/>
      <c r="HQ176" s="266"/>
      <c r="HR176" s="266"/>
      <c r="HS176" s="266"/>
      <c r="HT176" s="266"/>
      <c r="HU176" s="266"/>
      <c r="HV176" s="266"/>
      <c r="HW176" s="266"/>
      <c r="HX176" s="266"/>
      <c r="HY176" s="266"/>
      <c r="HZ176" s="266"/>
      <c r="IA176" s="266"/>
      <c r="IB176" s="266"/>
      <c r="IC176" s="266"/>
      <c r="ID176" s="266"/>
      <c r="IE176" s="266"/>
      <c r="IF176" s="266"/>
      <c r="IG176" s="266"/>
      <c r="IH176" s="266"/>
      <c r="II176" s="266"/>
      <c r="IJ176" s="266"/>
      <c r="IK176" s="266"/>
      <c r="IL176" s="266"/>
      <c r="IM176" s="266"/>
      <c r="IN176" s="266"/>
      <c r="IO176" s="266"/>
      <c r="IP176" s="266"/>
      <c r="IQ176" s="266"/>
      <c r="IR176" s="266"/>
      <c r="IS176" s="266"/>
      <c r="IT176" s="266"/>
      <c r="IU176" s="266"/>
      <c r="IV176" s="266"/>
    </row>
    <row r="177" spans="1:256" s="281" customFormat="1" ht="25.5" customHeight="1">
      <c r="A177" s="433" t="s">
        <v>1508</v>
      </c>
      <c r="B177" s="268" t="s">
        <v>166</v>
      </c>
      <c r="C177" s="238">
        <f t="shared" si="38"/>
        <v>0</v>
      </c>
      <c r="D177" s="258">
        <f t="shared" ref="D177:O177" si="49">SUM(D178)</f>
        <v>0</v>
      </c>
      <c r="E177" s="258">
        <f t="shared" si="49"/>
        <v>0</v>
      </c>
      <c r="F177" s="258">
        <f t="shared" si="49"/>
        <v>0</v>
      </c>
      <c r="G177" s="258">
        <f t="shared" si="49"/>
        <v>0</v>
      </c>
      <c r="H177" s="258">
        <f t="shared" si="49"/>
        <v>0</v>
      </c>
      <c r="I177" s="258">
        <f t="shared" si="49"/>
        <v>0</v>
      </c>
      <c r="J177" s="258">
        <f t="shared" si="49"/>
        <v>0</v>
      </c>
      <c r="K177" s="258">
        <f t="shared" si="49"/>
        <v>0</v>
      </c>
      <c r="L177" s="258">
        <f t="shared" si="49"/>
        <v>0</v>
      </c>
      <c r="M177" s="258">
        <f t="shared" si="49"/>
        <v>0</v>
      </c>
      <c r="N177" s="258">
        <f t="shared" si="49"/>
        <v>0</v>
      </c>
      <c r="O177" s="354">
        <f t="shared" si="49"/>
        <v>0</v>
      </c>
      <c r="P177" s="33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c r="CM177" s="273"/>
      <c r="CN177" s="273"/>
      <c r="CO177" s="273"/>
      <c r="CP177" s="273"/>
      <c r="CQ177" s="273"/>
      <c r="CR177" s="273"/>
      <c r="CS177" s="273"/>
      <c r="CT177" s="273"/>
      <c r="CU177" s="273"/>
      <c r="CV177" s="273"/>
      <c r="CW177" s="273"/>
      <c r="CX177" s="273"/>
      <c r="CY177" s="273"/>
      <c r="CZ177" s="273"/>
      <c r="DA177" s="273"/>
      <c r="DB177" s="273"/>
      <c r="DC177" s="273"/>
      <c r="DD177" s="273"/>
      <c r="DE177" s="273"/>
      <c r="DF177" s="273"/>
      <c r="DG177" s="273"/>
      <c r="DH177" s="273"/>
      <c r="DI177" s="273"/>
      <c r="DJ177" s="273"/>
      <c r="DK177" s="273"/>
      <c r="DL177" s="273"/>
      <c r="DM177" s="273"/>
      <c r="DN177" s="273"/>
      <c r="DO177" s="273"/>
      <c r="DP177" s="273"/>
      <c r="DQ177" s="273"/>
      <c r="DR177" s="273"/>
      <c r="DS177" s="273"/>
      <c r="DT177" s="273"/>
      <c r="DU177" s="273"/>
      <c r="DV177" s="273"/>
      <c r="DW177" s="273"/>
      <c r="DX177" s="273"/>
      <c r="DY177" s="273"/>
      <c r="DZ177" s="273"/>
      <c r="EA177" s="273"/>
      <c r="EB177" s="273"/>
      <c r="EC177" s="273"/>
      <c r="ED177" s="273"/>
      <c r="EE177" s="273"/>
      <c r="EF177" s="273"/>
      <c r="EG177" s="273"/>
      <c r="EH177" s="273"/>
      <c r="EI177" s="273"/>
      <c r="EJ177" s="273"/>
      <c r="EK177" s="273"/>
      <c r="EL177" s="273"/>
      <c r="EM177" s="273"/>
      <c r="EN177" s="273"/>
      <c r="EO177" s="273"/>
      <c r="EP177" s="273"/>
      <c r="EQ177" s="273"/>
      <c r="ER177" s="273"/>
      <c r="ES177" s="273"/>
      <c r="ET177" s="273"/>
      <c r="EU177" s="273"/>
      <c r="EV177" s="273"/>
      <c r="EW177" s="273"/>
      <c r="EX177" s="273"/>
      <c r="EY177" s="273"/>
      <c r="EZ177" s="273"/>
      <c r="FA177" s="273"/>
      <c r="FB177" s="273"/>
      <c r="FC177" s="273"/>
      <c r="FD177" s="273"/>
      <c r="FE177" s="273"/>
      <c r="FF177" s="273"/>
      <c r="FG177" s="273"/>
      <c r="FH177" s="273"/>
      <c r="FI177" s="273"/>
      <c r="FJ177" s="273"/>
      <c r="FK177" s="273"/>
      <c r="FL177" s="273"/>
      <c r="FM177" s="273"/>
      <c r="FN177" s="273"/>
      <c r="FO177" s="273"/>
      <c r="FP177" s="273"/>
      <c r="FQ177" s="273"/>
      <c r="FR177" s="273"/>
      <c r="FS177" s="273"/>
      <c r="FT177" s="273"/>
      <c r="FU177" s="273"/>
      <c r="FV177" s="273"/>
      <c r="FW177" s="273"/>
      <c r="FX177" s="273"/>
      <c r="FY177" s="273"/>
      <c r="FZ177" s="273"/>
      <c r="GA177" s="273"/>
      <c r="GB177" s="273"/>
      <c r="GC177" s="273"/>
      <c r="GD177" s="273"/>
      <c r="GE177" s="273"/>
      <c r="GF177" s="273"/>
      <c r="GG177" s="273"/>
      <c r="GH177" s="273"/>
      <c r="GI177" s="273"/>
      <c r="GJ177" s="273"/>
      <c r="GK177" s="273"/>
      <c r="GL177" s="273"/>
      <c r="GM177" s="273"/>
      <c r="GN177" s="273"/>
      <c r="GO177" s="273"/>
      <c r="GP177" s="273"/>
      <c r="GQ177" s="273"/>
      <c r="GR177" s="273"/>
      <c r="GS177" s="273"/>
      <c r="GT177" s="273"/>
      <c r="GU177" s="273"/>
      <c r="GV177" s="273"/>
      <c r="GW177" s="273"/>
      <c r="GX177" s="273"/>
      <c r="GY177" s="273"/>
      <c r="GZ177" s="273"/>
      <c r="HA177" s="273"/>
      <c r="HB177" s="273"/>
      <c r="HC177" s="273"/>
      <c r="HD177" s="273"/>
      <c r="HE177" s="273"/>
      <c r="HF177" s="273"/>
      <c r="HG177" s="273"/>
      <c r="HH177" s="273"/>
      <c r="HI177" s="273"/>
      <c r="HJ177" s="273"/>
      <c r="HK177" s="273"/>
      <c r="HL177" s="273"/>
      <c r="HM177" s="273"/>
      <c r="HN177" s="273"/>
      <c r="HO177" s="273"/>
      <c r="HP177" s="273"/>
      <c r="HQ177" s="273"/>
      <c r="HR177" s="273"/>
      <c r="HS177" s="273"/>
      <c r="HT177" s="273"/>
      <c r="HU177" s="273"/>
      <c r="HV177" s="273"/>
      <c r="HW177" s="273"/>
      <c r="HX177" s="273"/>
      <c r="HY177" s="273"/>
      <c r="HZ177" s="273"/>
      <c r="IA177" s="273"/>
      <c r="IB177" s="273"/>
      <c r="IC177" s="273"/>
      <c r="ID177" s="273"/>
      <c r="IE177" s="273"/>
      <c r="IF177" s="273"/>
      <c r="IG177" s="273"/>
      <c r="IH177" s="273"/>
      <c r="II177" s="273"/>
      <c r="IJ177" s="273"/>
      <c r="IK177" s="273"/>
      <c r="IL177" s="273"/>
      <c r="IM177" s="273"/>
      <c r="IN177" s="273"/>
      <c r="IO177" s="273"/>
      <c r="IP177" s="273"/>
      <c r="IQ177" s="273"/>
      <c r="IR177" s="273"/>
      <c r="IS177" s="273"/>
      <c r="IT177" s="273"/>
      <c r="IU177" s="273"/>
      <c r="IV177" s="273"/>
    </row>
    <row r="178" spans="1:256" s="259" customFormat="1" ht="25.5" customHeight="1">
      <c r="A178" s="348" t="s">
        <v>1509</v>
      </c>
      <c r="B178" s="240" t="s">
        <v>167</v>
      </c>
      <c r="C178" s="267">
        <f t="shared" si="38"/>
        <v>0</v>
      </c>
      <c r="D178" s="259">
        <v>0</v>
      </c>
      <c r="E178" s="259">
        <v>0</v>
      </c>
      <c r="F178" s="259">
        <v>0</v>
      </c>
      <c r="G178" s="259">
        <v>0</v>
      </c>
      <c r="H178" s="259">
        <v>0</v>
      </c>
      <c r="I178" s="259">
        <v>0</v>
      </c>
      <c r="J178" s="259">
        <v>0</v>
      </c>
      <c r="K178" s="259">
        <v>0</v>
      </c>
      <c r="L178" s="259">
        <v>0</v>
      </c>
      <c r="M178" s="259">
        <v>0</v>
      </c>
      <c r="N178" s="259">
        <v>0</v>
      </c>
      <c r="O178" s="350">
        <v>0</v>
      </c>
      <c r="P178" s="330"/>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c r="DM178" s="266"/>
      <c r="DN178" s="266"/>
      <c r="DO178" s="266"/>
      <c r="DP178" s="266"/>
      <c r="DQ178" s="266"/>
      <c r="DR178" s="266"/>
      <c r="DS178" s="266"/>
      <c r="DT178" s="266"/>
      <c r="DU178" s="266"/>
      <c r="DV178" s="266"/>
      <c r="DW178" s="266"/>
      <c r="DX178" s="266"/>
      <c r="DY178" s="266"/>
      <c r="DZ178" s="266"/>
      <c r="EA178" s="266"/>
      <c r="EB178" s="266"/>
      <c r="EC178" s="266"/>
      <c r="ED178" s="266"/>
      <c r="EE178" s="266"/>
      <c r="EF178" s="266"/>
      <c r="EG178" s="266"/>
      <c r="EH178" s="266"/>
      <c r="EI178" s="266"/>
      <c r="EJ178" s="266"/>
      <c r="EK178" s="266"/>
      <c r="EL178" s="266"/>
      <c r="EM178" s="266"/>
      <c r="EN178" s="266"/>
      <c r="EO178" s="266"/>
      <c r="EP178" s="266"/>
      <c r="EQ178" s="266"/>
      <c r="ER178" s="266"/>
      <c r="ES178" s="266"/>
      <c r="ET178" s="266"/>
      <c r="EU178" s="266"/>
      <c r="EV178" s="266"/>
      <c r="EW178" s="266"/>
      <c r="EX178" s="266"/>
      <c r="EY178" s="266"/>
      <c r="EZ178" s="266"/>
      <c r="FA178" s="266"/>
      <c r="FB178" s="266"/>
      <c r="FC178" s="266"/>
      <c r="FD178" s="266"/>
      <c r="FE178" s="266"/>
      <c r="FF178" s="266"/>
      <c r="FG178" s="266"/>
      <c r="FH178" s="266"/>
      <c r="FI178" s="266"/>
      <c r="FJ178" s="266"/>
      <c r="FK178" s="266"/>
      <c r="FL178" s="266"/>
      <c r="FM178" s="266"/>
      <c r="FN178" s="266"/>
      <c r="FO178" s="266"/>
      <c r="FP178" s="266"/>
      <c r="FQ178" s="266"/>
      <c r="FR178" s="266"/>
      <c r="FS178" s="266"/>
      <c r="FT178" s="266"/>
      <c r="FU178" s="266"/>
      <c r="FV178" s="266"/>
      <c r="FW178" s="266"/>
      <c r="FX178" s="266"/>
      <c r="FY178" s="266"/>
      <c r="FZ178" s="266"/>
      <c r="GA178" s="266"/>
      <c r="GB178" s="266"/>
      <c r="GC178" s="266"/>
      <c r="GD178" s="266"/>
      <c r="GE178" s="266"/>
      <c r="GF178" s="266"/>
      <c r="GG178" s="266"/>
      <c r="GH178" s="266"/>
      <c r="GI178" s="266"/>
      <c r="GJ178" s="266"/>
      <c r="GK178" s="266"/>
      <c r="GL178" s="266"/>
      <c r="GM178" s="266"/>
      <c r="GN178" s="266"/>
      <c r="GO178" s="266"/>
      <c r="GP178" s="266"/>
      <c r="GQ178" s="266"/>
      <c r="GR178" s="266"/>
      <c r="GS178" s="266"/>
      <c r="GT178" s="266"/>
      <c r="GU178" s="266"/>
      <c r="GV178" s="266"/>
      <c r="GW178" s="266"/>
      <c r="GX178" s="266"/>
      <c r="GY178" s="266"/>
      <c r="GZ178" s="266"/>
      <c r="HA178" s="266"/>
      <c r="HB178" s="266"/>
      <c r="HC178" s="266"/>
      <c r="HD178" s="266"/>
      <c r="HE178" s="266"/>
      <c r="HF178" s="266"/>
      <c r="HG178" s="266"/>
      <c r="HH178" s="266"/>
      <c r="HI178" s="266"/>
      <c r="HJ178" s="266"/>
      <c r="HK178" s="266"/>
      <c r="HL178" s="266"/>
      <c r="HM178" s="266"/>
      <c r="HN178" s="266"/>
      <c r="HO178" s="266"/>
      <c r="HP178" s="266"/>
      <c r="HQ178" s="266"/>
      <c r="HR178" s="266"/>
      <c r="HS178" s="266"/>
      <c r="HT178" s="266"/>
      <c r="HU178" s="266"/>
      <c r="HV178" s="266"/>
      <c r="HW178" s="266"/>
      <c r="HX178" s="266"/>
      <c r="HY178" s="266"/>
      <c r="HZ178" s="266"/>
      <c r="IA178" s="266"/>
      <c r="IB178" s="266"/>
      <c r="IC178" s="266"/>
      <c r="ID178" s="266"/>
      <c r="IE178" s="266"/>
      <c r="IF178" s="266"/>
      <c r="IG178" s="266"/>
      <c r="IH178" s="266"/>
      <c r="II178" s="266"/>
      <c r="IJ178" s="266"/>
      <c r="IK178" s="266"/>
      <c r="IL178" s="266"/>
      <c r="IM178" s="266"/>
      <c r="IN178" s="266"/>
      <c r="IO178" s="266"/>
      <c r="IP178" s="266"/>
      <c r="IQ178" s="266"/>
      <c r="IR178" s="266"/>
      <c r="IS178" s="266"/>
      <c r="IT178" s="266"/>
      <c r="IU178" s="266"/>
      <c r="IV178" s="266"/>
    </row>
    <row r="179" spans="1:256" s="281" customFormat="1" ht="25.5" customHeight="1">
      <c r="A179" s="344">
        <v>5</v>
      </c>
      <c r="B179" s="269" t="s">
        <v>22</v>
      </c>
      <c r="C179" s="270">
        <f t="shared" si="38"/>
        <v>0</v>
      </c>
      <c r="D179" s="233">
        <f>D180+D202+D205</f>
        <v>0</v>
      </c>
      <c r="E179" s="271">
        <f t="shared" ref="E179:O179" si="50">E180+E202+E205</f>
        <v>0</v>
      </c>
      <c r="F179" s="271">
        <f t="shared" si="50"/>
        <v>0</v>
      </c>
      <c r="G179" s="271">
        <f t="shared" si="50"/>
        <v>0</v>
      </c>
      <c r="H179" s="271">
        <f t="shared" si="50"/>
        <v>0</v>
      </c>
      <c r="I179" s="271">
        <f t="shared" si="50"/>
        <v>0</v>
      </c>
      <c r="J179" s="271">
        <f t="shared" si="50"/>
        <v>0</v>
      </c>
      <c r="K179" s="271">
        <f t="shared" si="50"/>
        <v>0</v>
      </c>
      <c r="L179" s="271">
        <f t="shared" si="50"/>
        <v>0</v>
      </c>
      <c r="M179" s="271">
        <f t="shared" si="50"/>
        <v>0</v>
      </c>
      <c r="N179" s="271">
        <f t="shared" si="50"/>
        <v>0</v>
      </c>
      <c r="O179" s="356">
        <f t="shared" si="50"/>
        <v>0</v>
      </c>
      <c r="P179" s="332"/>
      <c r="Q179" s="277"/>
      <c r="R179" s="278"/>
      <c r="S179" s="272"/>
      <c r="T179" s="272"/>
      <c r="U179" s="272"/>
      <c r="V179" s="272"/>
      <c r="W179" s="272"/>
      <c r="X179" s="272"/>
      <c r="Y179" s="272"/>
      <c r="Z179" s="272"/>
      <c r="AA179" s="272"/>
      <c r="AB179" s="272"/>
      <c r="AC179" s="272"/>
      <c r="AD179" s="276"/>
      <c r="AE179" s="277"/>
      <c r="AF179" s="278"/>
      <c r="AG179" s="272"/>
      <c r="AH179" s="272"/>
      <c r="AI179" s="272"/>
      <c r="AJ179" s="272"/>
      <c r="AK179" s="272"/>
      <c r="AL179" s="272"/>
      <c r="AM179" s="272"/>
      <c r="AN179" s="272"/>
      <c r="AO179" s="272"/>
      <c r="AP179" s="272"/>
      <c r="AQ179" s="272"/>
      <c r="AR179" s="276"/>
      <c r="AS179" s="277"/>
      <c r="AT179" s="278"/>
      <c r="AU179" s="272"/>
      <c r="AV179" s="272"/>
      <c r="AW179" s="272"/>
      <c r="AX179" s="272"/>
      <c r="AY179" s="272"/>
      <c r="AZ179" s="272"/>
      <c r="BA179" s="272"/>
      <c r="BB179" s="272"/>
      <c r="BC179" s="272"/>
      <c r="BD179" s="272"/>
      <c r="BE179" s="272"/>
      <c r="BF179" s="276"/>
      <c r="BG179" s="277"/>
      <c r="BH179" s="278"/>
      <c r="BI179" s="272"/>
      <c r="BJ179" s="272"/>
      <c r="BK179" s="272"/>
      <c r="BL179" s="272"/>
      <c r="BM179" s="272"/>
      <c r="BN179" s="272"/>
      <c r="BO179" s="272"/>
      <c r="BP179" s="272"/>
      <c r="BQ179" s="272"/>
      <c r="BR179" s="272"/>
      <c r="BS179" s="272"/>
      <c r="BT179" s="276"/>
      <c r="BU179" s="277"/>
      <c r="BV179" s="278"/>
      <c r="BW179" s="272"/>
      <c r="BX179" s="272"/>
      <c r="BY179" s="272"/>
      <c r="BZ179" s="272"/>
      <c r="CA179" s="272"/>
      <c r="CB179" s="272"/>
      <c r="CC179" s="272"/>
      <c r="CD179" s="272"/>
      <c r="CE179" s="272"/>
      <c r="CF179" s="272"/>
      <c r="CG179" s="272"/>
      <c r="CH179" s="276"/>
      <c r="CI179" s="277"/>
      <c r="CJ179" s="278"/>
      <c r="CK179" s="272"/>
      <c r="CL179" s="272"/>
      <c r="CM179" s="272"/>
      <c r="CN179" s="272"/>
      <c r="CO179" s="272"/>
      <c r="CP179" s="272"/>
      <c r="CQ179" s="272"/>
      <c r="CR179" s="272"/>
      <c r="CS179" s="272"/>
      <c r="CT179" s="272"/>
      <c r="CU179" s="272"/>
      <c r="CV179" s="276"/>
      <c r="CW179" s="277"/>
      <c r="CX179" s="278"/>
      <c r="CY179" s="272"/>
      <c r="CZ179" s="272"/>
      <c r="DA179" s="272"/>
      <c r="DB179" s="272"/>
      <c r="DC179" s="272"/>
      <c r="DD179" s="272"/>
      <c r="DE179" s="272"/>
      <c r="DF179" s="272"/>
      <c r="DG179" s="272"/>
      <c r="DH179" s="272"/>
      <c r="DI179" s="272"/>
      <c r="DJ179" s="276"/>
      <c r="DK179" s="277"/>
      <c r="DL179" s="278"/>
      <c r="DM179" s="272"/>
      <c r="DN179" s="272"/>
      <c r="DO179" s="272"/>
      <c r="DP179" s="272"/>
      <c r="DQ179" s="272"/>
      <c r="DR179" s="272"/>
      <c r="DS179" s="272"/>
      <c r="DT179" s="272"/>
      <c r="DU179" s="272"/>
      <c r="DV179" s="272"/>
      <c r="DW179" s="272"/>
      <c r="DX179" s="276"/>
      <c r="DY179" s="277"/>
      <c r="DZ179" s="278"/>
      <c r="EA179" s="272"/>
      <c r="EB179" s="272"/>
      <c r="EC179" s="272"/>
      <c r="ED179" s="272"/>
      <c r="EE179" s="272"/>
      <c r="EF179" s="272"/>
      <c r="EG179" s="272"/>
      <c r="EH179" s="272"/>
      <c r="EI179" s="272"/>
      <c r="EJ179" s="272"/>
      <c r="EK179" s="272"/>
      <c r="EL179" s="276"/>
      <c r="EM179" s="277"/>
      <c r="EN179" s="278"/>
      <c r="EO179" s="272"/>
      <c r="EP179" s="272"/>
      <c r="EQ179" s="272"/>
      <c r="ER179" s="272"/>
      <c r="ES179" s="272"/>
      <c r="ET179" s="272"/>
      <c r="EU179" s="272"/>
      <c r="EV179" s="272"/>
      <c r="EW179" s="272"/>
      <c r="EX179" s="272"/>
      <c r="EY179" s="272"/>
      <c r="EZ179" s="276"/>
      <c r="FA179" s="277"/>
      <c r="FB179" s="278"/>
      <c r="FC179" s="272"/>
      <c r="FD179" s="272"/>
      <c r="FE179" s="272"/>
      <c r="FF179" s="272"/>
      <c r="FG179" s="272"/>
      <c r="FH179" s="272"/>
      <c r="FI179" s="272"/>
      <c r="FJ179" s="272"/>
      <c r="FK179" s="272"/>
      <c r="FL179" s="272"/>
      <c r="FM179" s="272"/>
      <c r="FN179" s="276"/>
      <c r="FO179" s="277"/>
      <c r="FP179" s="278"/>
      <c r="FQ179" s="272"/>
      <c r="FR179" s="272"/>
      <c r="FS179" s="272"/>
      <c r="FT179" s="272"/>
      <c r="FU179" s="272"/>
      <c r="FV179" s="272"/>
      <c r="FW179" s="272"/>
      <c r="FX179" s="272"/>
      <c r="FY179" s="272"/>
      <c r="FZ179" s="272"/>
      <c r="GA179" s="272"/>
      <c r="GB179" s="276"/>
      <c r="GC179" s="277"/>
      <c r="GD179" s="278"/>
      <c r="GE179" s="272"/>
      <c r="GF179" s="272"/>
      <c r="GG179" s="272"/>
      <c r="GH179" s="272"/>
      <c r="GI179" s="272"/>
      <c r="GJ179" s="272"/>
      <c r="GK179" s="272"/>
      <c r="GL179" s="272"/>
      <c r="GM179" s="272"/>
      <c r="GN179" s="272"/>
      <c r="GO179" s="272"/>
      <c r="GP179" s="276"/>
      <c r="GQ179" s="277"/>
      <c r="GR179" s="278"/>
      <c r="GS179" s="272"/>
      <c r="GT179" s="272"/>
      <c r="GU179" s="272"/>
      <c r="GV179" s="272"/>
      <c r="GW179" s="272"/>
      <c r="GX179" s="272"/>
      <c r="GY179" s="272"/>
      <c r="GZ179" s="272"/>
      <c r="HA179" s="272"/>
      <c r="HB179" s="272"/>
      <c r="HC179" s="272"/>
      <c r="HD179" s="276"/>
      <c r="HE179" s="277"/>
      <c r="HF179" s="278"/>
      <c r="HG179" s="272"/>
      <c r="HH179" s="272"/>
      <c r="HI179" s="272"/>
      <c r="HJ179" s="272"/>
      <c r="HK179" s="272"/>
      <c r="HL179" s="272"/>
      <c r="HM179" s="272"/>
      <c r="HN179" s="272"/>
      <c r="HO179" s="272"/>
      <c r="HP179" s="272"/>
      <c r="HQ179" s="272"/>
      <c r="HR179" s="276"/>
      <c r="HS179" s="277"/>
      <c r="HT179" s="278"/>
      <c r="HU179" s="272"/>
      <c r="HV179" s="272"/>
      <c r="HW179" s="272"/>
      <c r="HX179" s="272"/>
      <c r="HY179" s="272"/>
      <c r="HZ179" s="272"/>
      <c r="IA179" s="272"/>
      <c r="IB179" s="272"/>
      <c r="IC179" s="272"/>
      <c r="ID179" s="272"/>
      <c r="IE179" s="272"/>
      <c r="IF179" s="276"/>
      <c r="IG179" s="277"/>
      <c r="IH179" s="278"/>
      <c r="II179" s="272"/>
      <c r="IJ179" s="272"/>
      <c r="IK179" s="272"/>
      <c r="IL179" s="272"/>
      <c r="IM179" s="272"/>
      <c r="IN179" s="272"/>
      <c r="IO179" s="272"/>
      <c r="IP179" s="272"/>
      <c r="IQ179" s="272"/>
      <c r="IR179" s="272"/>
      <c r="IS179" s="272"/>
      <c r="IT179" s="276"/>
      <c r="IU179" s="277"/>
      <c r="IV179" s="278"/>
    </row>
    <row r="180" spans="1:256" s="281" customFormat="1" ht="25.5" customHeight="1">
      <c r="A180" s="432">
        <v>5.0999999999999996</v>
      </c>
      <c r="B180" s="280" t="s">
        <v>280</v>
      </c>
      <c r="C180" s="236">
        <f t="shared" si="38"/>
        <v>0</v>
      </c>
      <c r="D180" s="241">
        <f>D181+D187+D192</f>
        <v>0</v>
      </c>
      <c r="E180" s="241">
        <f t="shared" ref="E180:O180" si="51">E181+E187+E192</f>
        <v>0</v>
      </c>
      <c r="F180" s="241">
        <f t="shared" si="51"/>
        <v>0</v>
      </c>
      <c r="G180" s="241">
        <f t="shared" si="51"/>
        <v>0</v>
      </c>
      <c r="H180" s="241">
        <f t="shared" si="51"/>
        <v>0</v>
      </c>
      <c r="I180" s="241">
        <f t="shared" si="51"/>
        <v>0</v>
      </c>
      <c r="J180" s="241">
        <f t="shared" si="51"/>
        <v>0</v>
      </c>
      <c r="K180" s="241">
        <f t="shared" si="51"/>
        <v>0</v>
      </c>
      <c r="L180" s="241">
        <f t="shared" si="51"/>
        <v>0</v>
      </c>
      <c r="M180" s="241">
        <f t="shared" si="51"/>
        <v>0</v>
      </c>
      <c r="N180" s="241">
        <f t="shared" si="51"/>
        <v>0</v>
      </c>
      <c r="O180" s="355">
        <f t="shared" si="51"/>
        <v>0</v>
      </c>
      <c r="P180" s="33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73"/>
      <c r="CA180" s="273"/>
      <c r="CB180" s="273"/>
      <c r="CC180" s="273"/>
      <c r="CD180" s="273"/>
      <c r="CE180" s="273"/>
      <c r="CF180" s="273"/>
      <c r="CG180" s="273"/>
      <c r="CH180" s="273"/>
      <c r="CI180" s="273"/>
      <c r="CJ180" s="273"/>
      <c r="CK180" s="273"/>
      <c r="CL180" s="273"/>
      <c r="CM180" s="273"/>
      <c r="CN180" s="273"/>
      <c r="CO180" s="273"/>
      <c r="CP180" s="273"/>
      <c r="CQ180" s="273"/>
      <c r="CR180" s="273"/>
      <c r="CS180" s="273"/>
      <c r="CT180" s="273"/>
      <c r="CU180" s="273"/>
      <c r="CV180" s="273"/>
      <c r="CW180" s="273"/>
      <c r="CX180" s="273"/>
      <c r="CY180" s="273"/>
      <c r="CZ180" s="273"/>
      <c r="DA180" s="273"/>
      <c r="DB180" s="273"/>
      <c r="DC180" s="273"/>
      <c r="DD180" s="273"/>
      <c r="DE180" s="273"/>
      <c r="DF180" s="273"/>
      <c r="DG180" s="273"/>
      <c r="DH180" s="273"/>
      <c r="DI180" s="273"/>
      <c r="DJ180" s="273"/>
      <c r="DK180" s="273"/>
      <c r="DL180" s="273"/>
      <c r="DM180" s="273"/>
      <c r="DN180" s="273"/>
      <c r="DO180" s="273"/>
      <c r="DP180" s="273"/>
      <c r="DQ180" s="273"/>
      <c r="DR180" s="273"/>
      <c r="DS180" s="273"/>
      <c r="DT180" s="273"/>
      <c r="DU180" s="273"/>
      <c r="DV180" s="273"/>
      <c r="DW180" s="273"/>
      <c r="DX180" s="273"/>
      <c r="DY180" s="273"/>
      <c r="DZ180" s="273"/>
      <c r="EA180" s="273"/>
      <c r="EB180" s="273"/>
      <c r="EC180" s="273"/>
      <c r="ED180" s="273"/>
      <c r="EE180" s="273"/>
      <c r="EF180" s="273"/>
      <c r="EG180" s="273"/>
      <c r="EH180" s="273"/>
      <c r="EI180" s="273"/>
      <c r="EJ180" s="273"/>
      <c r="EK180" s="273"/>
      <c r="EL180" s="273"/>
      <c r="EM180" s="273"/>
      <c r="EN180" s="273"/>
      <c r="EO180" s="273"/>
      <c r="EP180" s="273"/>
      <c r="EQ180" s="273"/>
      <c r="ER180" s="273"/>
      <c r="ES180" s="273"/>
      <c r="ET180" s="273"/>
      <c r="EU180" s="273"/>
      <c r="EV180" s="273"/>
      <c r="EW180" s="273"/>
      <c r="EX180" s="273"/>
      <c r="EY180" s="273"/>
      <c r="EZ180" s="273"/>
      <c r="FA180" s="273"/>
      <c r="FB180" s="273"/>
      <c r="FC180" s="273"/>
      <c r="FD180" s="273"/>
      <c r="FE180" s="273"/>
      <c r="FF180" s="273"/>
      <c r="FG180" s="273"/>
      <c r="FH180" s="273"/>
      <c r="FI180" s="273"/>
      <c r="FJ180" s="273"/>
      <c r="FK180" s="273"/>
      <c r="FL180" s="273"/>
      <c r="FM180" s="273"/>
      <c r="FN180" s="273"/>
      <c r="FO180" s="273"/>
      <c r="FP180" s="273"/>
      <c r="FQ180" s="273"/>
      <c r="FR180" s="273"/>
      <c r="FS180" s="273"/>
      <c r="FT180" s="273"/>
      <c r="FU180" s="273"/>
      <c r="FV180" s="273"/>
      <c r="FW180" s="273"/>
      <c r="FX180" s="273"/>
      <c r="FY180" s="273"/>
      <c r="FZ180" s="273"/>
      <c r="GA180" s="273"/>
      <c r="GB180" s="273"/>
      <c r="GC180" s="273"/>
      <c r="GD180" s="273"/>
      <c r="GE180" s="273"/>
      <c r="GF180" s="273"/>
      <c r="GG180" s="273"/>
      <c r="GH180" s="273"/>
      <c r="GI180" s="273"/>
      <c r="GJ180" s="273"/>
      <c r="GK180" s="273"/>
      <c r="GL180" s="273"/>
      <c r="GM180" s="273"/>
      <c r="GN180" s="273"/>
      <c r="GO180" s="273"/>
      <c r="GP180" s="273"/>
      <c r="GQ180" s="273"/>
      <c r="GR180" s="273"/>
      <c r="GS180" s="273"/>
      <c r="GT180" s="273"/>
      <c r="GU180" s="273"/>
      <c r="GV180" s="273"/>
      <c r="GW180" s="273"/>
      <c r="GX180" s="273"/>
      <c r="GY180" s="273"/>
      <c r="GZ180" s="273"/>
      <c r="HA180" s="273"/>
      <c r="HB180" s="273"/>
      <c r="HC180" s="273"/>
      <c r="HD180" s="273"/>
      <c r="HE180" s="273"/>
      <c r="HF180" s="273"/>
      <c r="HG180" s="273"/>
      <c r="HH180" s="273"/>
      <c r="HI180" s="273"/>
      <c r="HJ180" s="273"/>
      <c r="HK180" s="273"/>
      <c r="HL180" s="273"/>
      <c r="HM180" s="273"/>
      <c r="HN180" s="273"/>
      <c r="HO180" s="273"/>
      <c r="HP180" s="273"/>
      <c r="HQ180" s="273"/>
      <c r="HR180" s="273"/>
      <c r="HS180" s="273"/>
      <c r="HT180" s="273"/>
      <c r="HU180" s="273"/>
      <c r="HV180" s="273"/>
      <c r="HW180" s="273"/>
      <c r="HX180" s="273"/>
      <c r="HY180" s="273"/>
      <c r="HZ180" s="273"/>
      <c r="IA180" s="273"/>
      <c r="IB180" s="273"/>
      <c r="IC180" s="273"/>
      <c r="ID180" s="273"/>
      <c r="IE180" s="273"/>
      <c r="IF180" s="273"/>
      <c r="IG180" s="273"/>
      <c r="IH180" s="273"/>
      <c r="II180" s="273"/>
      <c r="IJ180" s="273"/>
      <c r="IK180" s="273"/>
      <c r="IL180" s="273"/>
      <c r="IM180" s="273"/>
      <c r="IN180" s="273"/>
      <c r="IO180" s="273"/>
      <c r="IP180" s="273"/>
      <c r="IQ180" s="273"/>
      <c r="IR180" s="273"/>
      <c r="IS180" s="273"/>
      <c r="IT180" s="273"/>
      <c r="IU180" s="273"/>
      <c r="IV180" s="273"/>
    </row>
    <row r="181" spans="1:256" s="281" customFormat="1" ht="35.25" customHeight="1">
      <c r="A181" s="433" t="s">
        <v>1510</v>
      </c>
      <c r="B181" s="268" t="s">
        <v>281</v>
      </c>
      <c r="C181" s="238">
        <f t="shared" si="38"/>
        <v>0</v>
      </c>
      <c r="D181" s="258">
        <f>SUM(D182:D186)</f>
        <v>0</v>
      </c>
      <c r="E181" s="258">
        <f t="shared" ref="E181:O181" si="52">SUM(E182:E186)</f>
        <v>0</v>
      </c>
      <c r="F181" s="258">
        <f t="shared" si="52"/>
        <v>0</v>
      </c>
      <c r="G181" s="258">
        <f t="shared" si="52"/>
        <v>0</v>
      </c>
      <c r="H181" s="258">
        <f t="shared" si="52"/>
        <v>0</v>
      </c>
      <c r="I181" s="258">
        <f t="shared" si="52"/>
        <v>0</v>
      </c>
      <c r="J181" s="258">
        <f t="shared" si="52"/>
        <v>0</v>
      </c>
      <c r="K181" s="258">
        <f t="shared" si="52"/>
        <v>0</v>
      </c>
      <c r="L181" s="258">
        <f t="shared" si="52"/>
        <v>0</v>
      </c>
      <c r="M181" s="258">
        <f t="shared" si="52"/>
        <v>0</v>
      </c>
      <c r="N181" s="258">
        <f t="shared" si="52"/>
        <v>0</v>
      </c>
      <c r="O181" s="354">
        <f t="shared" si="52"/>
        <v>0</v>
      </c>
      <c r="P181" s="33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c r="CF181" s="273"/>
      <c r="CG181" s="273"/>
      <c r="CH181" s="273"/>
      <c r="CI181" s="273"/>
      <c r="CJ181" s="273"/>
      <c r="CK181" s="273"/>
      <c r="CL181" s="273"/>
      <c r="CM181" s="273"/>
      <c r="CN181" s="273"/>
      <c r="CO181" s="273"/>
      <c r="CP181" s="273"/>
      <c r="CQ181" s="273"/>
      <c r="CR181" s="273"/>
      <c r="CS181" s="273"/>
      <c r="CT181" s="273"/>
      <c r="CU181" s="273"/>
      <c r="CV181" s="273"/>
      <c r="CW181" s="273"/>
      <c r="CX181" s="273"/>
      <c r="CY181" s="273"/>
      <c r="CZ181" s="273"/>
      <c r="DA181" s="273"/>
      <c r="DB181" s="273"/>
      <c r="DC181" s="273"/>
      <c r="DD181" s="273"/>
      <c r="DE181" s="273"/>
      <c r="DF181" s="273"/>
      <c r="DG181" s="273"/>
      <c r="DH181" s="273"/>
      <c r="DI181" s="273"/>
      <c r="DJ181" s="273"/>
      <c r="DK181" s="273"/>
      <c r="DL181" s="273"/>
      <c r="DM181" s="273"/>
      <c r="DN181" s="273"/>
      <c r="DO181" s="273"/>
      <c r="DP181" s="273"/>
      <c r="DQ181" s="273"/>
      <c r="DR181" s="273"/>
      <c r="DS181" s="273"/>
      <c r="DT181" s="273"/>
      <c r="DU181" s="273"/>
      <c r="DV181" s="273"/>
      <c r="DW181" s="273"/>
      <c r="DX181" s="273"/>
      <c r="DY181" s="273"/>
      <c r="DZ181" s="273"/>
      <c r="EA181" s="273"/>
      <c r="EB181" s="273"/>
      <c r="EC181" s="273"/>
      <c r="ED181" s="273"/>
      <c r="EE181" s="273"/>
      <c r="EF181" s="273"/>
      <c r="EG181" s="273"/>
      <c r="EH181" s="273"/>
      <c r="EI181" s="273"/>
      <c r="EJ181" s="273"/>
      <c r="EK181" s="273"/>
      <c r="EL181" s="273"/>
      <c r="EM181" s="273"/>
      <c r="EN181" s="273"/>
      <c r="EO181" s="273"/>
      <c r="EP181" s="273"/>
      <c r="EQ181" s="273"/>
      <c r="ER181" s="273"/>
      <c r="ES181" s="273"/>
      <c r="ET181" s="273"/>
      <c r="EU181" s="273"/>
      <c r="EV181" s="273"/>
      <c r="EW181" s="273"/>
      <c r="EX181" s="273"/>
      <c r="EY181" s="273"/>
      <c r="EZ181" s="273"/>
      <c r="FA181" s="273"/>
      <c r="FB181" s="273"/>
      <c r="FC181" s="273"/>
      <c r="FD181" s="273"/>
      <c r="FE181" s="273"/>
      <c r="FF181" s="273"/>
      <c r="FG181" s="273"/>
      <c r="FH181" s="273"/>
      <c r="FI181" s="273"/>
      <c r="FJ181" s="273"/>
      <c r="FK181" s="273"/>
      <c r="FL181" s="273"/>
      <c r="FM181" s="273"/>
      <c r="FN181" s="273"/>
      <c r="FO181" s="273"/>
      <c r="FP181" s="273"/>
      <c r="FQ181" s="273"/>
      <c r="FR181" s="273"/>
      <c r="FS181" s="273"/>
      <c r="FT181" s="273"/>
      <c r="FU181" s="273"/>
      <c r="FV181" s="273"/>
      <c r="FW181" s="273"/>
      <c r="FX181" s="273"/>
      <c r="FY181" s="273"/>
      <c r="FZ181" s="273"/>
      <c r="GA181" s="273"/>
      <c r="GB181" s="273"/>
      <c r="GC181" s="273"/>
      <c r="GD181" s="273"/>
      <c r="GE181" s="273"/>
      <c r="GF181" s="273"/>
      <c r="GG181" s="273"/>
      <c r="GH181" s="273"/>
      <c r="GI181" s="273"/>
      <c r="GJ181" s="273"/>
      <c r="GK181" s="273"/>
      <c r="GL181" s="273"/>
      <c r="GM181" s="273"/>
      <c r="GN181" s="273"/>
      <c r="GO181" s="273"/>
      <c r="GP181" s="273"/>
      <c r="GQ181" s="273"/>
      <c r="GR181" s="273"/>
      <c r="GS181" s="273"/>
      <c r="GT181" s="273"/>
      <c r="GU181" s="273"/>
      <c r="GV181" s="273"/>
      <c r="GW181" s="273"/>
      <c r="GX181" s="273"/>
      <c r="GY181" s="273"/>
      <c r="GZ181" s="273"/>
      <c r="HA181" s="273"/>
      <c r="HB181" s="273"/>
      <c r="HC181" s="273"/>
      <c r="HD181" s="273"/>
      <c r="HE181" s="273"/>
      <c r="HF181" s="273"/>
      <c r="HG181" s="273"/>
      <c r="HH181" s="273"/>
      <c r="HI181" s="273"/>
      <c r="HJ181" s="273"/>
      <c r="HK181" s="273"/>
      <c r="HL181" s="273"/>
      <c r="HM181" s="273"/>
      <c r="HN181" s="273"/>
      <c r="HO181" s="273"/>
      <c r="HP181" s="273"/>
      <c r="HQ181" s="273"/>
      <c r="HR181" s="273"/>
      <c r="HS181" s="273"/>
      <c r="HT181" s="273"/>
      <c r="HU181" s="273"/>
      <c r="HV181" s="273"/>
      <c r="HW181" s="273"/>
      <c r="HX181" s="273"/>
      <c r="HY181" s="273"/>
      <c r="HZ181" s="273"/>
      <c r="IA181" s="273"/>
      <c r="IB181" s="273"/>
      <c r="IC181" s="273"/>
      <c r="ID181" s="273"/>
      <c r="IE181" s="273"/>
      <c r="IF181" s="273"/>
      <c r="IG181" s="273"/>
      <c r="IH181" s="273"/>
      <c r="II181" s="273"/>
      <c r="IJ181" s="273"/>
      <c r="IK181" s="273"/>
      <c r="IL181" s="273"/>
      <c r="IM181" s="273"/>
      <c r="IN181" s="273"/>
      <c r="IO181" s="273"/>
      <c r="IP181" s="273"/>
      <c r="IQ181" s="273"/>
      <c r="IR181" s="273"/>
      <c r="IS181" s="273"/>
      <c r="IT181" s="273"/>
      <c r="IU181" s="273"/>
      <c r="IV181" s="273"/>
    </row>
    <row r="182" spans="1:256" s="259" customFormat="1" ht="25.5" customHeight="1">
      <c r="A182" s="348" t="s">
        <v>1511</v>
      </c>
      <c r="B182" s="240" t="s">
        <v>193</v>
      </c>
      <c r="C182" s="267">
        <f t="shared" si="38"/>
        <v>0</v>
      </c>
      <c r="D182" s="259">
        <v>0</v>
      </c>
      <c r="E182" s="266">
        <v>0</v>
      </c>
      <c r="F182" s="266">
        <v>0</v>
      </c>
      <c r="G182" s="266">
        <v>0</v>
      </c>
      <c r="H182" s="266">
        <v>0</v>
      </c>
      <c r="I182" s="266">
        <v>0</v>
      </c>
      <c r="J182" s="266">
        <v>0</v>
      </c>
      <c r="K182" s="266">
        <v>0</v>
      </c>
      <c r="L182" s="266">
        <v>0</v>
      </c>
      <c r="M182" s="266">
        <v>0</v>
      </c>
      <c r="N182" s="266">
        <v>0</v>
      </c>
      <c r="O182" s="358">
        <v>0</v>
      </c>
      <c r="P182" s="330"/>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c r="DM182" s="266"/>
      <c r="DN182" s="266"/>
      <c r="DO182" s="266"/>
      <c r="DP182" s="266"/>
      <c r="DQ182" s="266"/>
      <c r="DR182" s="266"/>
      <c r="DS182" s="266"/>
      <c r="DT182" s="266"/>
      <c r="DU182" s="266"/>
      <c r="DV182" s="266"/>
      <c r="DW182" s="266"/>
      <c r="DX182" s="266"/>
      <c r="DY182" s="266"/>
      <c r="DZ182" s="266"/>
      <c r="EA182" s="266"/>
      <c r="EB182" s="266"/>
      <c r="EC182" s="266"/>
      <c r="ED182" s="266"/>
      <c r="EE182" s="266"/>
      <c r="EF182" s="266"/>
      <c r="EG182" s="266"/>
      <c r="EH182" s="266"/>
      <c r="EI182" s="266"/>
      <c r="EJ182" s="266"/>
      <c r="EK182" s="266"/>
      <c r="EL182" s="266"/>
      <c r="EM182" s="266"/>
      <c r="EN182" s="266"/>
      <c r="EO182" s="266"/>
      <c r="EP182" s="266"/>
      <c r="EQ182" s="266"/>
      <c r="ER182" s="266"/>
      <c r="ES182" s="266"/>
      <c r="ET182" s="266"/>
      <c r="EU182" s="266"/>
      <c r="EV182" s="266"/>
      <c r="EW182" s="266"/>
      <c r="EX182" s="266"/>
      <c r="EY182" s="266"/>
      <c r="EZ182" s="266"/>
      <c r="FA182" s="266"/>
      <c r="FB182" s="266"/>
      <c r="FC182" s="266"/>
      <c r="FD182" s="266"/>
      <c r="FE182" s="266"/>
      <c r="FF182" s="266"/>
      <c r="FG182" s="266"/>
      <c r="FH182" s="266"/>
      <c r="FI182" s="266"/>
      <c r="FJ182" s="266"/>
      <c r="FK182" s="266"/>
      <c r="FL182" s="266"/>
      <c r="FM182" s="266"/>
      <c r="FN182" s="266"/>
      <c r="FO182" s="266"/>
      <c r="FP182" s="266"/>
      <c r="FQ182" s="266"/>
      <c r="FR182" s="266"/>
      <c r="FS182" s="266"/>
      <c r="FT182" s="266"/>
      <c r="FU182" s="266"/>
      <c r="FV182" s="266"/>
      <c r="FW182" s="266"/>
      <c r="FX182" s="266"/>
      <c r="FY182" s="266"/>
      <c r="FZ182" s="266"/>
      <c r="GA182" s="266"/>
      <c r="GB182" s="266"/>
      <c r="GC182" s="266"/>
      <c r="GD182" s="266"/>
      <c r="GE182" s="266"/>
      <c r="GF182" s="266"/>
      <c r="GG182" s="266"/>
      <c r="GH182" s="266"/>
      <c r="GI182" s="266"/>
      <c r="GJ182" s="266"/>
      <c r="GK182" s="266"/>
      <c r="GL182" s="266"/>
      <c r="GM182" s="266"/>
      <c r="GN182" s="266"/>
      <c r="GO182" s="266"/>
      <c r="GP182" s="266"/>
      <c r="GQ182" s="266"/>
      <c r="GR182" s="266"/>
      <c r="GS182" s="266"/>
      <c r="GT182" s="266"/>
      <c r="GU182" s="266"/>
      <c r="GV182" s="266"/>
      <c r="GW182" s="266"/>
      <c r="GX182" s="266"/>
      <c r="GY182" s="266"/>
      <c r="GZ182" s="266"/>
      <c r="HA182" s="266"/>
      <c r="HB182" s="266"/>
      <c r="HC182" s="266"/>
      <c r="HD182" s="266"/>
      <c r="HE182" s="266"/>
      <c r="HF182" s="266"/>
      <c r="HG182" s="266"/>
      <c r="HH182" s="266"/>
      <c r="HI182" s="266"/>
      <c r="HJ182" s="266"/>
      <c r="HK182" s="266"/>
      <c r="HL182" s="266"/>
      <c r="HM182" s="266"/>
      <c r="HN182" s="266"/>
      <c r="HO182" s="266"/>
      <c r="HP182" s="266"/>
      <c r="HQ182" s="266"/>
      <c r="HR182" s="266"/>
      <c r="HS182" s="266"/>
      <c r="HT182" s="266"/>
      <c r="HU182" s="266"/>
      <c r="HV182" s="266"/>
      <c r="HW182" s="266"/>
      <c r="HX182" s="266"/>
      <c r="HY182" s="266"/>
      <c r="HZ182" s="266"/>
      <c r="IA182" s="266"/>
      <c r="IB182" s="266"/>
      <c r="IC182" s="266"/>
      <c r="ID182" s="266"/>
      <c r="IE182" s="266"/>
      <c r="IF182" s="266"/>
      <c r="IG182" s="266"/>
      <c r="IH182" s="266"/>
      <c r="II182" s="266"/>
      <c r="IJ182" s="266"/>
      <c r="IK182" s="266"/>
      <c r="IL182" s="266"/>
      <c r="IM182" s="266"/>
      <c r="IN182" s="266"/>
      <c r="IO182" s="266"/>
      <c r="IP182" s="266"/>
      <c r="IQ182" s="266"/>
      <c r="IR182" s="266"/>
      <c r="IS182" s="266"/>
      <c r="IT182" s="266"/>
      <c r="IU182" s="266"/>
      <c r="IV182" s="266"/>
    </row>
    <row r="183" spans="1:256" s="259" customFormat="1" ht="25.5" customHeight="1">
      <c r="A183" s="348" t="s">
        <v>1512</v>
      </c>
      <c r="B183" s="240" t="s">
        <v>194</v>
      </c>
      <c r="C183" s="267">
        <f t="shared" si="38"/>
        <v>0</v>
      </c>
      <c r="D183" s="259">
        <v>0</v>
      </c>
      <c r="E183" s="266">
        <v>0</v>
      </c>
      <c r="F183" s="266">
        <v>0</v>
      </c>
      <c r="G183" s="266">
        <v>0</v>
      </c>
      <c r="H183" s="266">
        <v>0</v>
      </c>
      <c r="I183" s="266">
        <v>0</v>
      </c>
      <c r="J183" s="266">
        <v>0</v>
      </c>
      <c r="K183" s="266">
        <v>0</v>
      </c>
      <c r="L183" s="266">
        <v>0</v>
      </c>
      <c r="M183" s="266">
        <v>0</v>
      </c>
      <c r="N183" s="266">
        <v>0</v>
      </c>
      <c r="O183" s="358">
        <v>0</v>
      </c>
      <c r="P183" s="330"/>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c r="DM183" s="266"/>
      <c r="DN183" s="266"/>
      <c r="DO183" s="266"/>
      <c r="DP183" s="266"/>
      <c r="DQ183" s="266"/>
      <c r="DR183" s="266"/>
      <c r="DS183" s="266"/>
      <c r="DT183" s="266"/>
      <c r="DU183" s="266"/>
      <c r="DV183" s="266"/>
      <c r="DW183" s="266"/>
      <c r="DX183" s="266"/>
      <c r="DY183" s="266"/>
      <c r="DZ183" s="266"/>
      <c r="EA183" s="266"/>
      <c r="EB183" s="266"/>
      <c r="EC183" s="266"/>
      <c r="ED183" s="266"/>
      <c r="EE183" s="266"/>
      <c r="EF183" s="266"/>
      <c r="EG183" s="266"/>
      <c r="EH183" s="266"/>
      <c r="EI183" s="266"/>
      <c r="EJ183" s="266"/>
      <c r="EK183" s="266"/>
      <c r="EL183" s="266"/>
      <c r="EM183" s="266"/>
      <c r="EN183" s="266"/>
      <c r="EO183" s="266"/>
      <c r="EP183" s="266"/>
      <c r="EQ183" s="266"/>
      <c r="ER183" s="266"/>
      <c r="ES183" s="266"/>
      <c r="ET183" s="266"/>
      <c r="EU183" s="266"/>
      <c r="EV183" s="266"/>
      <c r="EW183" s="266"/>
      <c r="EX183" s="266"/>
      <c r="EY183" s="266"/>
      <c r="EZ183" s="266"/>
      <c r="FA183" s="266"/>
      <c r="FB183" s="266"/>
      <c r="FC183" s="266"/>
      <c r="FD183" s="266"/>
      <c r="FE183" s="266"/>
      <c r="FF183" s="266"/>
      <c r="FG183" s="266"/>
      <c r="FH183" s="266"/>
      <c r="FI183" s="266"/>
      <c r="FJ183" s="266"/>
      <c r="FK183" s="266"/>
      <c r="FL183" s="266"/>
      <c r="FM183" s="266"/>
      <c r="FN183" s="266"/>
      <c r="FO183" s="266"/>
      <c r="FP183" s="266"/>
      <c r="FQ183" s="266"/>
      <c r="FR183" s="266"/>
      <c r="FS183" s="266"/>
      <c r="FT183" s="266"/>
      <c r="FU183" s="266"/>
      <c r="FV183" s="266"/>
      <c r="FW183" s="266"/>
      <c r="FX183" s="266"/>
      <c r="FY183" s="266"/>
      <c r="FZ183" s="266"/>
      <c r="GA183" s="266"/>
      <c r="GB183" s="266"/>
      <c r="GC183" s="266"/>
      <c r="GD183" s="266"/>
      <c r="GE183" s="266"/>
      <c r="GF183" s="266"/>
      <c r="GG183" s="266"/>
      <c r="GH183" s="266"/>
      <c r="GI183" s="266"/>
      <c r="GJ183" s="266"/>
      <c r="GK183" s="266"/>
      <c r="GL183" s="266"/>
      <c r="GM183" s="266"/>
      <c r="GN183" s="266"/>
      <c r="GO183" s="266"/>
      <c r="GP183" s="266"/>
      <c r="GQ183" s="266"/>
      <c r="GR183" s="266"/>
      <c r="GS183" s="266"/>
      <c r="GT183" s="266"/>
      <c r="GU183" s="266"/>
      <c r="GV183" s="266"/>
      <c r="GW183" s="266"/>
      <c r="GX183" s="266"/>
      <c r="GY183" s="266"/>
      <c r="GZ183" s="266"/>
      <c r="HA183" s="266"/>
      <c r="HB183" s="266"/>
      <c r="HC183" s="266"/>
      <c r="HD183" s="266"/>
      <c r="HE183" s="266"/>
      <c r="HF183" s="266"/>
      <c r="HG183" s="266"/>
      <c r="HH183" s="266"/>
      <c r="HI183" s="266"/>
      <c r="HJ183" s="266"/>
      <c r="HK183" s="266"/>
      <c r="HL183" s="266"/>
      <c r="HM183" s="266"/>
      <c r="HN183" s="266"/>
      <c r="HO183" s="266"/>
      <c r="HP183" s="266"/>
      <c r="HQ183" s="266"/>
      <c r="HR183" s="266"/>
      <c r="HS183" s="266"/>
      <c r="HT183" s="266"/>
      <c r="HU183" s="266"/>
      <c r="HV183" s="266"/>
      <c r="HW183" s="266"/>
      <c r="HX183" s="266"/>
      <c r="HY183" s="266"/>
      <c r="HZ183" s="266"/>
      <c r="IA183" s="266"/>
      <c r="IB183" s="266"/>
      <c r="IC183" s="266"/>
      <c r="ID183" s="266"/>
      <c r="IE183" s="266"/>
      <c r="IF183" s="266"/>
      <c r="IG183" s="266"/>
      <c r="IH183" s="266"/>
      <c r="II183" s="266"/>
      <c r="IJ183" s="266"/>
      <c r="IK183" s="266"/>
      <c r="IL183" s="266"/>
      <c r="IM183" s="266"/>
      <c r="IN183" s="266"/>
      <c r="IO183" s="266"/>
      <c r="IP183" s="266"/>
      <c r="IQ183" s="266"/>
      <c r="IR183" s="266"/>
      <c r="IS183" s="266"/>
      <c r="IT183" s="266"/>
      <c r="IU183" s="266"/>
      <c r="IV183" s="266"/>
    </row>
    <row r="184" spans="1:256" s="259" customFormat="1" ht="25.5" customHeight="1">
      <c r="A184" s="348" t="s">
        <v>1513</v>
      </c>
      <c r="B184" s="240" t="s">
        <v>195</v>
      </c>
      <c r="C184" s="267">
        <f t="shared" si="38"/>
        <v>0</v>
      </c>
      <c r="D184" s="259">
        <v>0</v>
      </c>
      <c r="E184" s="266">
        <v>0</v>
      </c>
      <c r="F184" s="266">
        <v>0</v>
      </c>
      <c r="G184" s="266">
        <v>0</v>
      </c>
      <c r="H184" s="266">
        <v>0</v>
      </c>
      <c r="I184" s="266">
        <v>0</v>
      </c>
      <c r="J184" s="266">
        <v>0</v>
      </c>
      <c r="K184" s="266">
        <v>0</v>
      </c>
      <c r="L184" s="266">
        <v>0</v>
      </c>
      <c r="M184" s="266">
        <v>0</v>
      </c>
      <c r="N184" s="266">
        <v>0</v>
      </c>
      <c r="O184" s="358">
        <v>0</v>
      </c>
      <c r="P184" s="330"/>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c r="DM184" s="266"/>
      <c r="DN184" s="266"/>
      <c r="DO184" s="266"/>
      <c r="DP184" s="266"/>
      <c r="DQ184" s="266"/>
      <c r="DR184" s="266"/>
      <c r="DS184" s="266"/>
      <c r="DT184" s="266"/>
      <c r="DU184" s="266"/>
      <c r="DV184" s="266"/>
      <c r="DW184" s="266"/>
      <c r="DX184" s="266"/>
      <c r="DY184" s="266"/>
      <c r="DZ184" s="266"/>
      <c r="EA184" s="266"/>
      <c r="EB184" s="266"/>
      <c r="EC184" s="266"/>
      <c r="ED184" s="266"/>
      <c r="EE184" s="266"/>
      <c r="EF184" s="266"/>
      <c r="EG184" s="266"/>
      <c r="EH184" s="266"/>
      <c r="EI184" s="266"/>
      <c r="EJ184" s="266"/>
      <c r="EK184" s="266"/>
      <c r="EL184" s="266"/>
      <c r="EM184" s="266"/>
      <c r="EN184" s="266"/>
      <c r="EO184" s="266"/>
      <c r="EP184" s="266"/>
      <c r="EQ184" s="266"/>
      <c r="ER184" s="266"/>
      <c r="ES184" s="266"/>
      <c r="ET184" s="266"/>
      <c r="EU184" s="266"/>
      <c r="EV184" s="266"/>
      <c r="EW184" s="266"/>
      <c r="EX184" s="266"/>
      <c r="EY184" s="266"/>
      <c r="EZ184" s="266"/>
      <c r="FA184" s="266"/>
      <c r="FB184" s="266"/>
      <c r="FC184" s="266"/>
      <c r="FD184" s="266"/>
      <c r="FE184" s="266"/>
      <c r="FF184" s="266"/>
      <c r="FG184" s="266"/>
      <c r="FH184" s="266"/>
      <c r="FI184" s="266"/>
      <c r="FJ184" s="266"/>
      <c r="FK184" s="266"/>
      <c r="FL184" s="266"/>
      <c r="FM184" s="266"/>
      <c r="FN184" s="266"/>
      <c r="FO184" s="266"/>
      <c r="FP184" s="266"/>
      <c r="FQ184" s="266"/>
      <c r="FR184" s="266"/>
      <c r="FS184" s="266"/>
      <c r="FT184" s="266"/>
      <c r="FU184" s="266"/>
      <c r="FV184" s="266"/>
      <c r="FW184" s="266"/>
      <c r="FX184" s="266"/>
      <c r="FY184" s="266"/>
      <c r="FZ184" s="266"/>
      <c r="GA184" s="266"/>
      <c r="GB184" s="266"/>
      <c r="GC184" s="266"/>
      <c r="GD184" s="266"/>
      <c r="GE184" s="266"/>
      <c r="GF184" s="266"/>
      <c r="GG184" s="266"/>
      <c r="GH184" s="266"/>
      <c r="GI184" s="266"/>
      <c r="GJ184" s="266"/>
      <c r="GK184" s="266"/>
      <c r="GL184" s="266"/>
      <c r="GM184" s="266"/>
      <c r="GN184" s="266"/>
      <c r="GO184" s="266"/>
      <c r="GP184" s="266"/>
      <c r="GQ184" s="266"/>
      <c r="GR184" s="266"/>
      <c r="GS184" s="266"/>
      <c r="GT184" s="266"/>
      <c r="GU184" s="266"/>
      <c r="GV184" s="266"/>
      <c r="GW184" s="266"/>
      <c r="GX184" s="266"/>
      <c r="GY184" s="266"/>
      <c r="GZ184" s="266"/>
      <c r="HA184" s="266"/>
      <c r="HB184" s="266"/>
      <c r="HC184" s="266"/>
      <c r="HD184" s="266"/>
      <c r="HE184" s="266"/>
      <c r="HF184" s="266"/>
      <c r="HG184" s="266"/>
      <c r="HH184" s="266"/>
      <c r="HI184" s="266"/>
      <c r="HJ184" s="266"/>
      <c r="HK184" s="266"/>
      <c r="HL184" s="266"/>
      <c r="HM184" s="266"/>
      <c r="HN184" s="266"/>
      <c r="HO184" s="266"/>
      <c r="HP184" s="266"/>
      <c r="HQ184" s="266"/>
      <c r="HR184" s="266"/>
      <c r="HS184" s="266"/>
      <c r="HT184" s="266"/>
      <c r="HU184" s="266"/>
      <c r="HV184" s="266"/>
      <c r="HW184" s="266"/>
      <c r="HX184" s="266"/>
      <c r="HY184" s="266"/>
      <c r="HZ184" s="266"/>
      <c r="IA184" s="266"/>
      <c r="IB184" s="266"/>
      <c r="IC184" s="266"/>
      <c r="ID184" s="266"/>
      <c r="IE184" s="266"/>
      <c r="IF184" s="266"/>
      <c r="IG184" s="266"/>
      <c r="IH184" s="266"/>
      <c r="II184" s="266"/>
      <c r="IJ184" s="266"/>
      <c r="IK184" s="266"/>
      <c r="IL184" s="266"/>
      <c r="IM184" s="266"/>
      <c r="IN184" s="266"/>
      <c r="IO184" s="266"/>
      <c r="IP184" s="266"/>
      <c r="IQ184" s="266"/>
      <c r="IR184" s="266"/>
      <c r="IS184" s="266"/>
      <c r="IT184" s="266"/>
      <c r="IU184" s="266"/>
      <c r="IV184" s="266"/>
    </row>
    <row r="185" spans="1:256" s="259" customFormat="1" ht="25.5" customHeight="1">
      <c r="A185" s="348" t="s">
        <v>1514</v>
      </c>
      <c r="B185" s="240" t="s">
        <v>196</v>
      </c>
      <c r="C185" s="267">
        <f t="shared" si="38"/>
        <v>0</v>
      </c>
      <c r="D185" s="259">
        <v>0</v>
      </c>
      <c r="E185" s="266">
        <v>0</v>
      </c>
      <c r="F185" s="266">
        <v>0</v>
      </c>
      <c r="G185" s="266">
        <v>0</v>
      </c>
      <c r="H185" s="266">
        <v>0</v>
      </c>
      <c r="I185" s="266">
        <v>0</v>
      </c>
      <c r="J185" s="266">
        <v>0</v>
      </c>
      <c r="K185" s="266">
        <v>0</v>
      </c>
      <c r="L185" s="266">
        <v>0</v>
      </c>
      <c r="M185" s="266">
        <v>0</v>
      </c>
      <c r="N185" s="266">
        <v>0</v>
      </c>
      <c r="O185" s="358">
        <v>0</v>
      </c>
      <c r="P185" s="330"/>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c r="DM185" s="266"/>
      <c r="DN185" s="266"/>
      <c r="DO185" s="266"/>
      <c r="DP185" s="266"/>
      <c r="DQ185" s="266"/>
      <c r="DR185" s="266"/>
      <c r="DS185" s="266"/>
      <c r="DT185" s="266"/>
      <c r="DU185" s="266"/>
      <c r="DV185" s="266"/>
      <c r="DW185" s="266"/>
      <c r="DX185" s="266"/>
      <c r="DY185" s="266"/>
      <c r="DZ185" s="266"/>
      <c r="EA185" s="266"/>
      <c r="EB185" s="266"/>
      <c r="EC185" s="266"/>
      <c r="ED185" s="266"/>
      <c r="EE185" s="266"/>
      <c r="EF185" s="266"/>
      <c r="EG185" s="266"/>
      <c r="EH185" s="266"/>
      <c r="EI185" s="266"/>
      <c r="EJ185" s="266"/>
      <c r="EK185" s="266"/>
      <c r="EL185" s="266"/>
      <c r="EM185" s="266"/>
      <c r="EN185" s="266"/>
      <c r="EO185" s="266"/>
      <c r="EP185" s="266"/>
      <c r="EQ185" s="266"/>
      <c r="ER185" s="266"/>
      <c r="ES185" s="266"/>
      <c r="ET185" s="266"/>
      <c r="EU185" s="266"/>
      <c r="EV185" s="266"/>
      <c r="EW185" s="266"/>
      <c r="EX185" s="266"/>
      <c r="EY185" s="266"/>
      <c r="EZ185" s="266"/>
      <c r="FA185" s="266"/>
      <c r="FB185" s="266"/>
      <c r="FC185" s="266"/>
      <c r="FD185" s="266"/>
      <c r="FE185" s="266"/>
      <c r="FF185" s="266"/>
      <c r="FG185" s="266"/>
      <c r="FH185" s="266"/>
      <c r="FI185" s="266"/>
      <c r="FJ185" s="266"/>
      <c r="FK185" s="266"/>
      <c r="FL185" s="266"/>
      <c r="FM185" s="266"/>
      <c r="FN185" s="266"/>
      <c r="FO185" s="266"/>
      <c r="FP185" s="266"/>
      <c r="FQ185" s="266"/>
      <c r="FR185" s="266"/>
      <c r="FS185" s="266"/>
      <c r="FT185" s="266"/>
      <c r="FU185" s="266"/>
      <c r="FV185" s="266"/>
      <c r="FW185" s="266"/>
      <c r="FX185" s="266"/>
      <c r="FY185" s="266"/>
      <c r="FZ185" s="266"/>
      <c r="GA185" s="266"/>
      <c r="GB185" s="266"/>
      <c r="GC185" s="266"/>
      <c r="GD185" s="266"/>
      <c r="GE185" s="266"/>
      <c r="GF185" s="266"/>
      <c r="GG185" s="266"/>
      <c r="GH185" s="266"/>
      <c r="GI185" s="266"/>
      <c r="GJ185" s="266"/>
      <c r="GK185" s="266"/>
      <c r="GL185" s="266"/>
      <c r="GM185" s="266"/>
      <c r="GN185" s="266"/>
      <c r="GO185" s="266"/>
      <c r="GP185" s="266"/>
      <c r="GQ185" s="266"/>
      <c r="GR185" s="266"/>
      <c r="GS185" s="266"/>
      <c r="GT185" s="266"/>
      <c r="GU185" s="266"/>
      <c r="GV185" s="266"/>
      <c r="GW185" s="266"/>
      <c r="GX185" s="266"/>
      <c r="GY185" s="266"/>
      <c r="GZ185" s="266"/>
      <c r="HA185" s="266"/>
      <c r="HB185" s="266"/>
      <c r="HC185" s="266"/>
      <c r="HD185" s="266"/>
      <c r="HE185" s="266"/>
      <c r="HF185" s="266"/>
      <c r="HG185" s="266"/>
      <c r="HH185" s="266"/>
      <c r="HI185" s="266"/>
      <c r="HJ185" s="266"/>
      <c r="HK185" s="266"/>
      <c r="HL185" s="266"/>
      <c r="HM185" s="266"/>
      <c r="HN185" s="266"/>
      <c r="HO185" s="266"/>
      <c r="HP185" s="266"/>
      <c r="HQ185" s="266"/>
      <c r="HR185" s="266"/>
      <c r="HS185" s="266"/>
      <c r="HT185" s="266"/>
      <c r="HU185" s="266"/>
      <c r="HV185" s="266"/>
      <c r="HW185" s="266"/>
      <c r="HX185" s="266"/>
      <c r="HY185" s="266"/>
      <c r="HZ185" s="266"/>
      <c r="IA185" s="266"/>
      <c r="IB185" s="266"/>
      <c r="IC185" s="266"/>
      <c r="ID185" s="266"/>
      <c r="IE185" s="266"/>
      <c r="IF185" s="266"/>
      <c r="IG185" s="266"/>
      <c r="IH185" s="266"/>
      <c r="II185" s="266"/>
      <c r="IJ185" s="266"/>
      <c r="IK185" s="266"/>
      <c r="IL185" s="266"/>
      <c r="IM185" s="266"/>
      <c r="IN185" s="266"/>
      <c r="IO185" s="266"/>
      <c r="IP185" s="266"/>
      <c r="IQ185" s="266"/>
      <c r="IR185" s="266"/>
      <c r="IS185" s="266"/>
      <c r="IT185" s="266"/>
      <c r="IU185" s="266"/>
      <c r="IV185" s="266"/>
    </row>
    <row r="186" spans="1:256" s="259" customFormat="1" ht="25.5" customHeight="1">
      <c r="A186" s="348" t="s">
        <v>1515</v>
      </c>
      <c r="B186" s="240" t="s">
        <v>197</v>
      </c>
      <c r="C186" s="267">
        <f t="shared" si="38"/>
        <v>0</v>
      </c>
      <c r="D186" s="259">
        <v>0</v>
      </c>
      <c r="E186" s="266">
        <v>0</v>
      </c>
      <c r="F186" s="266">
        <v>0</v>
      </c>
      <c r="G186" s="266">
        <v>0</v>
      </c>
      <c r="H186" s="266">
        <v>0</v>
      </c>
      <c r="I186" s="266">
        <v>0</v>
      </c>
      <c r="J186" s="266">
        <v>0</v>
      </c>
      <c r="K186" s="266">
        <v>0</v>
      </c>
      <c r="L186" s="266">
        <v>0</v>
      </c>
      <c r="M186" s="266">
        <v>0</v>
      </c>
      <c r="N186" s="266">
        <v>0</v>
      </c>
      <c r="O186" s="358">
        <v>0</v>
      </c>
      <c r="P186" s="330"/>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c r="DM186" s="266"/>
      <c r="DN186" s="266"/>
      <c r="DO186" s="266"/>
      <c r="DP186" s="266"/>
      <c r="DQ186" s="266"/>
      <c r="DR186" s="266"/>
      <c r="DS186" s="266"/>
      <c r="DT186" s="266"/>
      <c r="DU186" s="266"/>
      <c r="DV186" s="266"/>
      <c r="DW186" s="266"/>
      <c r="DX186" s="266"/>
      <c r="DY186" s="266"/>
      <c r="DZ186" s="266"/>
      <c r="EA186" s="266"/>
      <c r="EB186" s="266"/>
      <c r="EC186" s="266"/>
      <c r="ED186" s="266"/>
      <c r="EE186" s="266"/>
      <c r="EF186" s="266"/>
      <c r="EG186" s="266"/>
      <c r="EH186" s="266"/>
      <c r="EI186" s="266"/>
      <c r="EJ186" s="266"/>
      <c r="EK186" s="266"/>
      <c r="EL186" s="266"/>
      <c r="EM186" s="266"/>
      <c r="EN186" s="266"/>
      <c r="EO186" s="266"/>
      <c r="EP186" s="266"/>
      <c r="EQ186" s="266"/>
      <c r="ER186" s="266"/>
      <c r="ES186" s="266"/>
      <c r="ET186" s="266"/>
      <c r="EU186" s="266"/>
      <c r="EV186" s="266"/>
      <c r="EW186" s="266"/>
      <c r="EX186" s="266"/>
      <c r="EY186" s="266"/>
      <c r="EZ186" s="266"/>
      <c r="FA186" s="266"/>
      <c r="FB186" s="266"/>
      <c r="FC186" s="266"/>
      <c r="FD186" s="266"/>
      <c r="FE186" s="266"/>
      <c r="FF186" s="266"/>
      <c r="FG186" s="266"/>
      <c r="FH186" s="266"/>
      <c r="FI186" s="266"/>
      <c r="FJ186" s="266"/>
      <c r="FK186" s="266"/>
      <c r="FL186" s="266"/>
      <c r="FM186" s="266"/>
      <c r="FN186" s="266"/>
      <c r="FO186" s="266"/>
      <c r="FP186" s="266"/>
      <c r="FQ186" s="266"/>
      <c r="FR186" s="266"/>
      <c r="FS186" s="266"/>
      <c r="FT186" s="266"/>
      <c r="FU186" s="266"/>
      <c r="FV186" s="266"/>
      <c r="FW186" s="266"/>
      <c r="FX186" s="266"/>
      <c r="FY186" s="266"/>
      <c r="FZ186" s="266"/>
      <c r="GA186" s="266"/>
      <c r="GB186" s="266"/>
      <c r="GC186" s="266"/>
      <c r="GD186" s="266"/>
      <c r="GE186" s="266"/>
      <c r="GF186" s="266"/>
      <c r="GG186" s="266"/>
      <c r="GH186" s="266"/>
      <c r="GI186" s="266"/>
      <c r="GJ186" s="266"/>
      <c r="GK186" s="266"/>
      <c r="GL186" s="266"/>
      <c r="GM186" s="266"/>
      <c r="GN186" s="266"/>
      <c r="GO186" s="266"/>
      <c r="GP186" s="266"/>
      <c r="GQ186" s="266"/>
      <c r="GR186" s="266"/>
      <c r="GS186" s="266"/>
      <c r="GT186" s="266"/>
      <c r="GU186" s="266"/>
      <c r="GV186" s="266"/>
      <c r="GW186" s="266"/>
      <c r="GX186" s="266"/>
      <c r="GY186" s="266"/>
      <c r="GZ186" s="266"/>
      <c r="HA186" s="266"/>
      <c r="HB186" s="266"/>
      <c r="HC186" s="266"/>
      <c r="HD186" s="266"/>
      <c r="HE186" s="266"/>
      <c r="HF186" s="266"/>
      <c r="HG186" s="266"/>
      <c r="HH186" s="266"/>
      <c r="HI186" s="266"/>
      <c r="HJ186" s="266"/>
      <c r="HK186" s="266"/>
      <c r="HL186" s="266"/>
      <c r="HM186" s="266"/>
      <c r="HN186" s="266"/>
      <c r="HO186" s="266"/>
      <c r="HP186" s="266"/>
      <c r="HQ186" s="266"/>
      <c r="HR186" s="266"/>
      <c r="HS186" s="266"/>
      <c r="HT186" s="266"/>
      <c r="HU186" s="266"/>
      <c r="HV186" s="266"/>
      <c r="HW186" s="266"/>
      <c r="HX186" s="266"/>
      <c r="HY186" s="266"/>
      <c r="HZ186" s="266"/>
      <c r="IA186" s="266"/>
      <c r="IB186" s="266"/>
      <c r="IC186" s="266"/>
      <c r="ID186" s="266"/>
      <c r="IE186" s="266"/>
      <c r="IF186" s="266"/>
      <c r="IG186" s="266"/>
      <c r="IH186" s="266"/>
      <c r="II186" s="266"/>
      <c r="IJ186" s="266"/>
      <c r="IK186" s="266"/>
      <c r="IL186" s="266"/>
      <c r="IM186" s="266"/>
      <c r="IN186" s="266"/>
      <c r="IO186" s="266"/>
      <c r="IP186" s="266"/>
      <c r="IQ186" s="266"/>
      <c r="IR186" s="266"/>
      <c r="IS186" s="266"/>
      <c r="IT186" s="266"/>
      <c r="IU186" s="266"/>
      <c r="IV186" s="266"/>
    </row>
    <row r="187" spans="1:256" s="281" customFormat="1" ht="25.5" customHeight="1">
      <c r="A187" s="433" t="s">
        <v>1516</v>
      </c>
      <c r="B187" s="268" t="s">
        <v>282</v>
      </c>
      <c r="C187" s="291">
        <f t="shared" si="38"/>
        <v>0</v>
      </c>
      <c r="D187" s="282">
        <f>SUM(D188:D191)</f>
        <v>0</v>
      </c>
      <c r="E187" s="282">
        <f t="shared" ref="E187:O187" si="53">SUM(E188:E191)</f>
        <v>0</v>
      </c>
      <c r="F187" s="282">
        <f t="shared" si="53"/>
        <v>0</v>
      </c>
      <c r="G187" s="282">
        <f t="shared" si="53"/>
        <v>0</v>
      </c>
      <c r="H187" s="282">
        <f t="shared" si="53"/>
        <v>0</v>
      </c>
      <c r="I187" s="282">
        <f t="shared" si="53"/>
        <v>0</v>
      </c>
      <c r="J187" s="282">
        <f t="shared" si="53"/>
        <v>0</v>
      </c>
      <c r="K187" s="282">
        <f t="shared" si="53"/>
        <v>0</v>
      </c>
      <c r="L187" s="282">
        <f t="shared" si="53"/>
        <v>0</v>
      </c>
      <c r="M187" s="282">
        <f t="shared" si="53"/>
        <v>0</v>
      </c>
      <c r="N187" s="282">
        <f t="shared" si="53"/>
        <v>0</v>
      </c>
      <c r="O187" s="359">
        <f t="shared" si="53"/>
        <v>0</v>
      </c>
      <c r="P187" s="33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c r="BK187" s="273"/>
      <c r="BL187" s="273"/>
      <c r="BM187" s="273"/>
      <c r="BN187" s="273"/>
      <c r="BO187" s="273"/>
      <c r="BP187" s="273"/>
      <c r="BQ187" s="273"/>
      <c r="BR187" s="273"/>
      <c r="BS187" s="273"/>
      <c r="BT187" s="273"/>
      <c r="BU187" s="273"/>
      <c r="BV187" s="273"/>
      <c r="BW187" s="273"/>
      <c r="BX187" s="273"/>
      <c r="BY187" s="273"/>
      <c r="BZ187" s="273"/>
      <c r="CA187" s="273"/>
      <c r="CB187" s="273"/>
      <c r="CC187" s="273"/>
      <c r="CD187" s="273"/>
      <c r="CE187" s="273"/>
      <c r="CF187" s="273"/>
      <c r="CG187" s="273"/>
      <c r="CH187" s="273"/>
      <c r="CI187" s="273"/>
      <c r="CJ187" s="273"/>
      <c r="CK187" s="273"/>
      <c r="CL187" s="273"/>
      <c r="CM187" s="273"/>
      <c r="CN187" s="273"/>
      <c r="CO187" s="273"/>
      <c r="CP187" s="273"/>
      <c r="CQ187" s="273"/>
      <c r="CR187" s="273"/>
      <c r="CS187" s="273"/>
      <c r="CT187" s="273"/>
      <c r="CU187" s="273"/>
      <c r="CV187" s="273"/>
      <c r="CW187" s="273"/>
      <c r="CX187" s="273"/>
      <c r="CY187" s="273"/>
      <c r="CZ187" s="273"/>
      <c r="DA187" s="273"/>
      <c r="DB187" s="273"/>
      <c r="DC187" s="273"/>
      <c r="DD187" s="273"/>
      <c r="DE187" s="273"/>
      <c r="DF187" s="273"/>
      <c r="DG187" s="273"/>
      <c r="DH187" s="273"/>
      <c r="DI187" s="273"/>
      <c r="DJ187" s="273"/>
      <c r="DK187" s="273"/>
      <c r="DL187" s="273"/>
      <c r="DM187" s="273"/>
      <c r="DN187" s="273"/>
      <c r="DO187" s="273"/>
      <c r="DP187" s="273"/>
      <c r="DQ187" s="273"/>
      <c r="DR187" s="273"/>
      <c r="DS187" s="273"/>
      <c r="DT187" s="273"/>
      <c r="DU187" s="273"/>
      <c r="DV187" s="273"/>
      <c r="DW187" s="273"/>
      <c r="DX187" s="273"/>
      <c r="DY187" s="273"/>
      <c r="DZ187" s="273"/>
      <c r="EA187" s="273"/>
      <c r="EB187" s="273"/>
      <c r="EC187" s="273"/>
      <c r="ED187" s="273"/>
      <c r="EE187" s="273"/>
      <c r="EF187" s="273"/>
      <c r="EG187" s="273"/>
      <c r="EH187" s="273"/>
      <c r="EI187" s="273"/>
      <c r="EJ187" s="273"/>
      <c r="EK187" s="273"/>
      <c r="EL187" s="273"/>
      <c r="EM187" s="273"/>
      <c r="EN187" s="273"/>
      <c r="EO187" s="273"/>
      <c r="EP187" s="273"/>
      <c r="EQ187" s="273"/>
      <c r="ER187" s="273"/>
      <c r="ES187" s="273"/>
      <c r="ET187" s="273"/>
      <c r="EU187" s="273"/>
      <c r="EV187" s="273"/>
      <c r="EW187" s="273"/>
      <c r="EX187" s="273"/>
      <c r="EY187" s="273"/>
      <c r="EZ187" s="273"/>
      <c r="FA187" s="273"/>
      <c r="FB187" s="273"/>
      <c r="FC187" s="273"/>
      <c r="FD187" s="273"/>
      <c r="FE187" s="273"/>
      <c r="FF187" s="273"/>
      <c r="FG187" s="273"/>
      <c r="FH187" s="273"/>
      <c r="FI187" s="273"/>
      <c r="FJ187" s="273"/>
      <c r="FK187" s="273"/>
      <c r="FL187" s="273"/>
      <c r="FM187" s="273"/>
      <c r="FN187" s="273"/>
      <c r="FO187" s="273"/>
      <c r="FP187" s="273"/>
      <c r="FQ187" s="273"/>
      <c r="FR187" s="273"/>
      <c r="FS187" s="273"/>
      <c r="FT187" s="273"/>
      <c r="FU187" s="273"/>
      <c r="FV187" s="273"/>
      <c r="FW187" s="273"/>
      <c r="FX187" s="273"/>
      <c r="FY187" s="273"/>
      <c r="FZ187" s="273"/>
      <c r="GA187" s="273"/>
      <c r="GB187" s="273"/>
      <c r="GC187" s="273"/>
      <c r="GD187" s="273"/>
      <c r="GE187" s="273"/>
      <c r="GF187" s="273"/>
      <c r="GG187" s="273"/>
      <c r="GH187" s="273"/>
      <c r="GI187" s="273"/>
      <c r="GJ187" s="273"/>
      <c r="GK187" s="273"/>
      <c r="GL187" s="273"/>
      <c r="GM187" s="273"/>
      <c r="GN187" s="273"/>
      <c r="GO187" s="273"/>
      <c r="GP187" s="273"/>
      <c r="GQ187" s="273"/>
      <c r="GR187" s="273"/>
      <c r="GS187" s="273"/>
      <c r="GT187" s="273"/>
      <c r="GU187" s="273"/>
      <c r="GV187" s="273"/>
      <c r="GW187" s="273"/>
      <c r="GX187" s="273"/>
      <c r="GY187" s="273"/>
      <c r="GZ187" s="273"/>
      <c r="HA187" s="273"/>
      <c r="HB187" s="273"/>
      <c r="HC187" s="273"/>
      <c r="HD187" s="273"/>
      <c r="HE187" s="273"/>
      <c r="HF187" s="273"/>
      <c r="HG187" s="273"/>
      <c r="HH187" s="273"/>
      <c r="HI187" s="273"/>
      <c r="HJ187" s="273"/>
      <c r="HK187" s="273"/>
      <c r="HL187" s="273"/>
      <c r="HM187" s="273"/>
      <c r="HN187" s="273"/>
      <c r="HO187" s="273"/>
      <c r="HP187" s="273"/>
      <c r="HQ187" s="273"/>
      <c r="HR187" s="273"/>
      <c r="HS187" s="273"/>
      <c r="HT187" s="273"/>
      <c r="HU187" s="273"/>
      <c r="HV187" s="273"/>
      <c r="HW187" s="273"/>
      <c r="HX187" s="273"/>
      <c r="HY187" s="273"/>
      <c r="HZ187" s="273"/>
      <c r="IA187" s="273"/>
      <c r="IB187" s="273"/>
      <c r="IC187" s="273"/>
      <c r="ID187" s="273"/>
      <c r="IE187" s="273"/>
      <c r="IF187" s="273"/>
      <c r="IG187" s="273"/>
      <c r="IH187" s="273"/>
      <c r="II187" s="273"/>
      <c r="IJ187" s="273"/>
      <c r="IK187" s="273"/>
      <c r="IL187" s="273"/>
      <c r="IM187" s="273"/>
      <c r="IN187" s="273"/>
      <c r="IO187" s="273"/>
      <c r="IP187" s="273"/>
      <c r="IQ187" s="273"/>
      <c r="IR187" s="273"/>
      <c r="IS187" s="273"/>
      <c r="IT187" s="273"/>
      <c r="IU187" s="273"/>
      <c r="IV187" s="273"/>
    </row>
    <row r="188" spans="1:256" s="259" customFormat="1" ht="25.5" customHeight="1">
      <c r="A188" s="348" t="s">
        <v>1517</v>
      </c>
      <c r="B188" s="240" t="s">
        <v>188</v>
      </c>
      <c r="C188" s="267">
        <f t="shared" si="38"/>
        <v>0</v>
      </c>
      <c r="D188" s="259">
        <v>0</v>
      </c>
      <c r="E188" s="266">
        <v>0</v>
      </c>
      <c r="F188" s="266">
        <v>0</v>
      </c>
      <c r="G188" s="266">
        <v>0</v>
      </c>
      <c r="H188" s="266">
        <v>0</v>
      </c>
      <c r="I188" s="266">
        <v>0</v>
      </c>
      <c r="J188" s="266">
        <v>0</v>
      </c>
      <c r="K188" s="266">
        <v>0</v>
      </c>
      <c r="L188" s="266">
        <v>0</v>
      </c>
      <c r="M188" s="266">
        <v>0</v>
      </c>
      <c r="N188" s="266">
        <v>0</v>
      </c>
      <c r="O188" s="358">
        <v>0</v>
      </c>
      <c r="P188" s="330"/>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c r="DM188" s="266"/>
      <c r="DN188" s="266"/>
      <c r="DO188" s="266"/>
      <c r="DP188" s="266"/>
      <c r="DQ188" s="266"/>
      <c r="DR188" s="266"/>
      <c r="DS188" s="266"/>
      <c r="DT188" s="266"/>
      <c r="DU188" s="266"/>
      <c r="DV188" s="266"/>
      <c r="DW188" s="266"/>
      <c r="DX188" s="266"/>
      <c r="DY188" s="266"/>
      <c r="DZ188" s="266"/>
      <c r="EA188" s="266"/>
      <c r="EB188" s="266"/>
      <c r="EC188" s="266"/>
      <c r="ED188" s="266"/>
      <c r="EE188" s="266"/>
      <c r="EF188" s="266"/>
      <c r="EG188" s="266"/>
      <c r="EH188" s="266"/>
      <c r="EI188" s="266"/>
      <c r="EJ188" s="266"/>
      <c r="EK188" s="266"/>
      <c r="EL188" s="266"/>
      <c r="EM188" s="266"/>
      <c r="EN188" s="266"/>
      <c r="EO188" s="266"/>
      <c r="EP188" s="266"/>
      <c r="EQ188" s="266"/>
      <c r="ER188" s="266"/>
      <c r="ES188" s="266"/>
      <c r="ET188" s="266"/>
      <c r="EU188" s="266"/>
      <c r="EV188" s="266"/>
      <c r="EW188" s="266"/>
      <c r="EX188" s="266"/>
      <c r="EY188" s="266"/>
      <c r="EZ188" s="266"/>
      <c r="FA188" s="266"/>
      <c r="FB188" s="266"/>
      <c r="FC188" s="266"/>
      <c r="FD188" s="266"/>
      <c r="FE188" s="266"/>
      <c r="FF188" s="266"/>
      <c r="FG188" s="266"/>
      <c r="FH188" s="266"/>
      <c r="FI188" s="266"/>
      <c r="FJ188" s="266"/>
      <c r="FK188" s="266"/>
      <c r="FL188" s="266"/>
      <c r="FM188" s="266"/>
      <c r="FN188" s="266"/>
      <c r="FO188" s="266"/>
      <c r="FP188" s="266"/>
      <c r="FQ188" s="266"/>
      <c r="FR188" s="266"/>
      <c r="FS188" s="266"/>
      <c r="FT188" s="266"/>
      <c r="FU188" s="266"/>
      <c r="FV188" s="266"/>
      <c r="FW188" s="266"/>
      <c r="FX188" s="266"/>
      <c r="FY188" s="266"/>
      <c r="FZ188" s="266"/>
      <c r="GA188" s="266"/>
      <c r="GB188" s="266"/>
      <c r="GC188" s="266"/>
      <c r="GD188" s="266"/>
      <c r="GE188" s="266"/>
      <c r="GF188" s="266"/>
      <c r="GG188" s="266"/>
      <c r="GH188" s="266"/>
      <c r="GI188" s="266"/>
      <c r="GJ188" s="266"/>
      <c r="GK188" s="266"/>
      <c r="GL188" s="266"/>
      <c r="GM188" s="266"/>
      <c r="GN188" s="266"/>
      <c r="GO188" s="266"/>
      <c r="GP188" s="266"/>
      <c r="GQ188" s="266"/>
      <c r="GR188" s="266"/>
      <c r="GS188" s="266"/>
      <c r="GT188" s="266"/>
      <c r="GU188" s="266"/>
      <c r="GV188" s="266"/>
      <c r="GW188" s="266"/>
      <c r="GX188" s="266"/>
      <c r="GY188" s="266"/>
      <c r="GZ188" s="266"/>
      <c r="HA188" s="266"/>
      <c r="HB188" s="266"/>
      <c r="HC188" s="266"/>
      <c r="HD188" s="266"/>
      <c r="HE188" s="266"/>
      <c r="HF188" s="266"/>
      <c r="HG188" s="266"/>
      <c r="HH188" s="266"/>
      <c r="HI188" s="266"/>
      <c r="HJ188" s="266"/>
      <c r="HK188" s="266"/>
      <c r="HL188" s="266"/>
      <c r="HM188" s="266"/>
      <c r="HN188" s="266"/>
      <c r="HO188" s="266"/>
      <c r="HP188" s="266"/>
      <c r="HQ188" s="266"/>
      <c r="HR188" s="266"/>
      <c r="HS188" s="266"/>
      <c r="HT188" s="266"/>
      <c r="HU188" s="266"/>
      <c r="HV188" s="266"/>
      <c r="HW188" s="266"/>
      <c r="HX188" s="266"/>
      <c r="HY188" s="266"/>
      <c r="HZ188" s="266"/>
      <c r="IA188" s="266"/>
      <c r="IB188" s="266"/>
      <c r="IC188" s="266"/>
      <c r="ID188" s="266"/>
      <c r="IE188" s="266"/>
      <c r="IF188" s="266"/>
      <c r="IG188" s="266"/>
      <c r="IH188" s="266"/>
      <c r="II188" s="266"/>
      <c r="IJ188" s="266"/>
      <c r="IK188" s="266"/>
      <c r="IL188" s="266"/>
      <c r="IM188" s="266"/>
      <c r="IN188" s="266"/>
      <c r="IO188" s="266"/>
      <c r="IP188" s="266"/>
      <c r="IQ188" s="266"/>
      <c r="IR188" s="266"/>
      <c r="IS188" s="266"/>
      <c r="IT188" s="266"/>
      <c r="IU188" s="266"/>
      <c r="IV188" s="266"/>
    </row>
    <row r="189" spans="1:256" s="259" customFormat="1" ht="25.5" customHeight="1">
      <c r="A189" s="348" t="s">
        <v>1518</v>
      </c>
      <c r="B189" s="240" t="s">
        <v>189</v>
      </c>
      <c r="C189" s="267">
        <f t="shared" si="38"/>
        <v>0</v>
      </c>
      <c r="D189" s="259">
        <v>0</v>
      </c>
      <c r="E189" s="266">
        <v>0</v>
      </c>
      <c r="F189" s="266">
        <v>0</v>
      </c>
      <c r="G189" s="266">
        <v>0</v>
      </c>
      <c r="H189" s="266">
        <v>0</v>
      </c>
      <c r="I189" s="266">
        <v>0</v>
      </c>
      <c r="J189" s="266">
        <v>0</v>
      </c>
      <c r="K189" s="266">
        <v>0</v>
      </c>
      <c r="L189" s="266">
        <v>0</v>
      </c>
      <c r="M189" s="266">
        <v>0</v>
      </c>
      <c r="N189" s="266">
        <v>0</v>
      </c>
      <c r="O189" s="358">
        <v>0</v>
      </c>
      <c r="P189" s="330"/>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c r="DM189" s="266"/>
      <c r="DN189" s="266"/>
      <c r="DO189" s="266"/>
      <c r="DP189" s="266"/>
      <c r="DQ189" s="266"/>
      <c r="DR189" s="266"/>
      <c r="DS189" s="266"/>
      <c r="DT189" s="266"/>
      <c r="DU189" s="266"/>
      <c r="DV189" s="266"/>
      <c r="DW189" s="266"/>
      <c r="DX189" s="266"/>
      <c r="DY189" s="266"/>
      <c r="DZ189" s="266"/>
      <c r="EA189" s="266"/>
      <c r="EB189" s="266"/>
      <c r="EC189" s="266"/>
      <c r="ED189" s="266"/>
      <c r="EE189" s="266"/>
      <c r="EF189" s="266"/>
      <c r="EG189" s="266"/>
      <c r="EH189" s="266"/>
      <c r="EI189" s="266"/>
      <c r="EJ189" s="266"/>
      <c r="EK189" s="266"/>
      <c r="EL189" s="266"/>
      <c r="EM189" s="266"/>
      <c r="EN189" s="266"/>
      <c r="EO189" s="266"/>
      <c r="EP189" s="266"/>
      <c r="EQ189" s="266"/>
      <c r="ER189" s="266"/>
      <c r="ES189" s="266"/>
      <c r="ET189" s="266"/>
      <c r="EU189" s="266"/>
      <c r="EV189" s="266"/>
      <c r="EW189" s="266"/>
      <c r="EX189" s="266"/>
      <c r="EY189" s="266"/>
      <c r="EZ189" s="266"/>
      <c r="FA189" s="266"/>
      <c r="FB189" s="266"/>
      <c r="FC189" s="266"/>
      <c r="FD189" s="266"/>
      <c r="FE189" s="266"/>
      <c r="FF189" s="266"/>
      <c r="FG189" s="266"/>
      <c r="FH189" s="266"/>
      <c r="FI189" s="266"/>
      <c r="FJ189" s="266"/>
      <c r="FK189" s="266"/>
      <c r="FL189" s="266"/>
      <c r="FM189" s="266"/>
      <c r="FN189" s="266"/>
      <c r="FO189" s="266"/>
      <c r="FP189" s="266"/>
      <c r="FQ189" s="266"/>
      <c r="FR189" s="266"/>
      <c r="FS189" s="266"/>
      <c r="FT189" s="266"/>
      <c r="FU189" s="266"/>
      <c r="FV189" s="266"/>
      <c r="FW189" s="266"/>
      <c r="FX189" s="266"/>
      <c r="FY189" s="266"/>
      <c r="FZ189" s="266"/>
      <c r="GA189" s="266"/>
      <c r="GB189" s="266"/>
      <c r="GC189" s="266"/>
      <c r="GD189" s="266"/>
      <c r="GE189" s="266"/>
      <c r="GF189" s="266"/>
      <c r="GG189" s="266"/>
      <c r="GH189" s="266"/>
      <c r="GI189" s="266"/>
      <c r="GJ189" s="266"/>
      <c r="GK189" s="266"/>
      <c r="GL189" s="266"/>
      <c r="GM189" s="266"/>
      <c r="GN189" s="266"/>
      <c r="GO189" s="266"/>
      <c r="GP189" s="266"/>
      <c r="GQ189" s="266"/>
      <c r="GR189" s="266"/>
      <c r="GS189" s="266"/>
      <c r="GT189" s="266"/>
      <c r="GU189" s="266"/>
      <c r="GV189" s="266"/>
      <c r="GW189" s="266"/>
      <c r="GX189" s="266"/>
      <c r="GY189" s="266"/>
      <c r="GZ189" s="266"/>
      <c r="HA189" s="266"/>
      <c r="HB189" s="266"/>
      <c r="HC189" s="266"/>
      <c r="HD189" s="266"/>
      <c r="HE189" s="266"/>
      <c r="HF189" s="266"/>
      <c r="HG189" s="266"/>
      <c r="HH189" s="266"/>
      <c r="HI189" s="266"/>
      <c r="HJ189" s="266"/>
      <c r="HK189" s="266"/>
      <c r="HL189" s="266"/>
      <c r="HM189" s="266"/>
      <c r="HN189" s="266"/>
      <c r="HO189" s="266"/>
      <c r="HP189" s="266"/>
      <c r="HQ189" s="266"/>
      <c r="HR189" s="266"/>
      <c r="HS189" s="266"/>
      <c r="HT189" s="266"/>
      <c r="HU189" s="266"/>
      <c r="HV189" s="266"/>
      <c r="HW189" s="266"/>
      <c r="HX189" s="266"/>
      <c r="HY189" s="266"/>
      <c r="HZ189" s="266"/>
      <c r="IA189" s="266"/>
      <c r="IB189" s="266"/>
      <c r="IC189" s="266"/>
      <c r="ID189" s="266"/>
      <c r="IE189" s="266"/>
      <c r="IF189" s="266"/>
      <c r="IG189" s="266"/>
      <c r="IH189" s="266"/>
      <c r="II189" s="266"/>
      <c r="IJ189" s="266"/>
      <c r="IK189" s="266"/>
      <c r="IL189" s="266"/>
      <c r="IM189" s="266"/>
      <c r="IN189" s="266"/>
      <c r="IO189" s="266"/>
      <c r="IP189" s="266"/>
      <c r="IQ189" s="266"/>
      <c r="IR189" s="266"/>
      <c r="IS189" s="266"/>
      <c r="IT189" s="266"/>
      <c r="IU189" s="266"/>
      <c r="IV189" s="266"/>
    </row>
    <row r="190" spans="1:256" s="259" customFormat="1" ht="25.5" customHeight="1">
      <c r="A190" s="348" t="s">
        <v>1519</v>
      </c>
      <c r="B190" s="240" t="s">
        <v>190</v>
      </c>
      <c r="C190" s="267">
        <f t="shared" si="38"/>
        <v>0</v>
      </c>
      <c r="D190" s="259">
        <v>0</v>
      </c>
      <c r="E190" s="266">
        <v>0</v>
      </c>
      <c r="F190" s="266">
        <v>0</v>
      </c>
      <c r="G190" s="266">
        <v>0</v>
      </c>
      <c r="H190" s="266">
        <v>0</v>
      </c>
      <c r="I190" s="266">
        <v>0</v>
      </c>
      <c r="J190" s="266">
        <v>0</v>
      </c>
      <c r="K190" s="266">
        <v>0</v>
      </c>
      <c r="L190" s="266">
        <v>0</v>
      </c>
      <c r="M190" s="266">
        <v>0</v>
      </c>
      <c r="N190" s="266">
        <v>0</v>
      </c>
      <c r="O190" s="358">
        <v>0</v>
      </c>
      <c r="P190" s="330"/>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c r="DM190" s="266"/>
      <c r="DN190" s="266"/>
      <c r="DO190" s="266"/>
      <c r="DP190" s="266"/>
      <c r="DQ190" s="266"/>
      <c r="DR190" s="266"/>
      <c r="DS190" s="266"/>
      <c r="DT190" s="266"/>
      <c r="DU190" s="266"/>
      <c r="DV190" s="266"/>
      <c r="DW190" s="266"/>
      <c r="DX190" s="266"/>
      <c r="DY190" s="266"/>
      <c r="DZ190" s="266"/>
      <c r="EA190" s="266"/>
      <c r="EB190" s="266"/>
      <c r="EC190" s="266"/>
      <c r="ED190" s="266"/>
      <c r="EE190" s="266"/>
      <c r="EF190" s="266"/>
      <c r="EG190" s="266"/>
      <c r="EH190" s="266"/>
      <c r="EI190" s="266"/>
      <c r="EJ190" s="266"/>
      <c r="EK190" s="266"/>
      <c r="EL190" s="266"/>
      <c r="EM190" s="266"/>
      <c r="EN190" s="266"/>
      <c r="EO190" s="266"/>
      <c r="EP190" s="266"/>
      <c r="EQ190" s="266"/>
      <c r="ER190" s="266"/>
      <c r="ES190" s="266"/>
      <c r="ET190" s="266"/>
      <c r="EU190" s="266"/>
      <c r="EV190" s="266"/>
      <c r="EW190" s="266"/>
      <c r="EX190" s="266"/>
      <c r="EY190" s="266"/>
      <c r="EZ190" s="266"/>
      <c r="FA190" s="266"/>
      <c r="FB190" s="266"/>
      <c r="FC190" s="266"/>
      <c r="FD190" s="266"/>
      <c r="FE190" s="266"/>
      <c r="FF190" s="266"/>
      <c r="FG190" s="266"/>
      <c r="FH190" s="266"/>
      <c r="FI190" s="266"/>
      <c r="FJ190" s="266"/>
      <c r="FK190" s="266"/>
      <c r="FL190" s="266"/>
      <c r="FM190" s="266"/>
      <c r="FN190" s="266"/>
      <c r="FO190" s="266"/>
      <c r="FP190" s="266"/>
      <c r="FQ190" s="266"/>
      <c r="FR190" s="266"/>
      <c r="FS190" s="266"/>
      <c r="FT190" s="266"/>
      <c r="FU190" s="266"/>
      <c r="FV190" s="266"/>
      <c r="FW190" s="266"/>
      <c r="FX190" s="266"/>
      <c r="FY190" s="266"/>
      <c r="FZ190" s="266"/>
      <c r="GA190" s="266"/>
      <c r="GB190" s="266"/>
      <c r="GC190" s="266"/>
      <c r="GD190" s="266"/>
      <c r="GE190" s="266"/>
      <c r="GF190" s="266"/>
      <c r="GG190" s="266"/>
      <c r="GH190" s="266"/>
      <c r="GI190" s="266"/>
      <c r="GJ190" s="266"/>
      <c r="GK190" s="266"/>
      <c r="GL190" s="266"/>
      <c r="GM190" s="266"/>
      <c r="GN190" s="266"/>
      <c r="GO190" s="266"/>
      <c r="GP190" s="266"/>
      <c r="GQ190" s="266"/>
      <c r="GR190" s="266"/>
      <c r="GS190" s="266"/>
      <c r="GT190" s="266"/>
      <c r="GU190" s="266"/>
      <c r="GV190" s="266"/>
      <c r="GW190" s="266"/>
      <c r="GX190" s="266"/>
      <c r="GY190" s="266"/>
      <c r="GZ190" s="266"/>
      <c r="HA190" s="266"/>
      <c r="HB190" s="266"/>
      <c r="HC190" s="266"/>
      <c r="HD190" s="266"/>
      <c r="HE190" s="266"/>
      <c r="HF190" s="266"/>
      <c r="HG190" s="266"/>
      <c r="HH190" s="266"/>
      <c r="HI190" s="266"/>
      <c r="HJ190" s="266"/>
      <c r="HK190" s="266"/>
      <c r="HL190" s="266"/>
      <c r="HM190" s="266"/>
      <c r="HN190" s="266"/>
      <c r="HO190" s="266"/>
      <c r="HP190" s="266"/>
      <c r="HQ190" s="266"/>
      <c r="HR190" s="266"/>
      <c r="HS190" s="266"/>
      <c r="HT190" s="266"/>
      <c r="HU190" s="266"/>
      <c r="HV190" s="266"/>
      <c r="HW190" s="266"/>
      <c r="HX190" s="266"/>
      <c r="HY190" s="266"/>
      <c r="HZ190" s="266"/>
      <c r="IA190" s="266"/>
      <c r="IB190" s="266"/>
      <c r="IC190" s="266"/>
      <c r="ID190" s="266"/>
      <c r="IE190" s="266"/>
      <c r="IF190" s="266"/>
      <c r="IG190" s="266"/>
      <c r="IH190" s="266"/>
      <c r="II190" s="266"/>
      <c r="IJ190" s="266"/>
      <c r="IK190" s="266"/>
      <c r="IL190" s="266"/>
      <c r="IM190" s="266"/>
      <c r="IN190" s="266"/>
      <c r="IO190" s="266"/>
      <c r="IP190" s="266"/>
      <c r="IQ190" s="266"/>
      <c r="IR190" s="266"/>
      <c r="IS190" s="266"/>
      <c r="IT190" s="266"/>
      <c r="IU190" s="266"/>
      <c r="IV190" s="266"/>
    </row>
    <row r="191" spans="1:256" s="259" customFormat="1" ht="25.5" customHeight="1">
      <c r="A191" s="348" t="s">
        <v>1520</v>
      </c>
      <c r="B191" s="240" t="s">
        <v>191</v>
      </c>
      <c r="C191" s="267">
        <f t="shared" si="38"/>
        <v>0</v>
      </c>
      <c r="D191" s="259">
        <v>0</v>
      </c>
      <c r="E191" s="266">
        <v>0</v>
      </c>
      <c r="F191" s="266">
        <v>0</v>
      </c>
      <c r="G191" s="266">
        <v>0</v>
      </c>
      <c r="H191" s="266">
        <v>0</v>
      </c>
      <c r="I191" s="266">
        <v>0</v>
      </c>
      <c r="J191" s="266">
        <v>0</v>
      </c>
      <c r="K191" s="266">
        <v>0</v>
      </c>
      <c r="L191" s="266">
        <v>0</v>
      </c>
      <c r="M191" s="266">
        <v>0</v>
      </c>
      <c r="N191" s="266">
        <v>0</v>
      </c>
      <c r="O191" s="358">
        <v>0</v>
      </c>
      <c r="P191" s="330"/>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c r="DM191" s="266"/>
      <c r="DN191" s="266"/>
      <c r="DO191" s="266"/>
      <c r="DP191" s="266"/>
      <c r="DQ191" s="266"/>
      <c r="DR191" s="266"/>
      <c r="DS191" s="266"/>
      <c r="DT191" s="266"/>
      <c r="DU191" s="266"/>
      <c r="DV191" s="266"/>
      <c r="DW191" s="266"/>
      <c r="DX191" s="266"/>
      <c r="DY191" s="266"/>
      <c r="DZ191" s="266"/>
      <c r="EA191" s="266"/>
      <c r="EB191" s="266"/>
      <c r="EC191" s="266"/>
      <c r="ED191" s="266"/>
      <c r="EE191" s="266"/>
      <c r="EF191" s="266"/>
      <c r="EG191" s="266"/>
      <c r="EH191" s="266"/>
      <c r="EI191" s="266"/>
      <c r="EJ191" s="266"/>
      <c r="EK191" s="266"/>
      <c r="EL191" s="266"/>
      <c r="EM191" s="266"/>
      <c r="EN191" s="266"/>
      <c r="EO191" s="266"/>
      <c r="EP191" s="266"/>
      <c r="EQ191" s="266"/>
      <c r="ER191" s="266"/>
      <c r="ES191" s="266"/>
      <c r="ET191" s="266"/>
      <c r="EU191" s="266"/>
      <c r="EV191" s="266"/>
      <c r="EW191" s="266"/>
      <c r="EX191" s="266"/>
      <c r="EY191" s="266"/>
      <c r="EZ191" s="266"/>
      <c r="FA191" s="266"/>
      <c r="FB191" s="266"/>
      <c r="FC191" s="266"/>
      <c r="FD191" s="266"/>
      <c r="FE191" s="266"/>
      <c r="FF191" s="266"/>
      <c r="FG191" s="266"/>
      <c r="FH191" s="266"/>
      <c r="FI191" s="266"/>
      <c r="FJ191" s="266"/>
      <c r="FK191" s="266"/>
      <c r="FL191" s="266"/>
      <c r="FM191" s="266"/>
      <c r="FN191" s="266"/>
      <c r="FO191" s="266"/>
      <c r="FP191" s="266"/>
      <c r="FQ191" s="266"/>
      <c r="FR191" s="266"/>
      <c r="FS191" s="266"/>
      <c r="FT191" s="266"/>
      <c r="FU191" s="266"/>
      <c r="FV191" s="266"/>
      <c r="FW191" s="266"/>
      <c r="FX191" s="266"/>
      <c r="FY191" s="266"/>
      <c r="FZ191" s="266"/>
      <c r="GA191" s="266"/>
      <c r="GB191" s="266"/>
      <c r="GC191" s="266"/>
      <c r="GD191" s="266"/>
      <c r="GE191" s="266"/>
      <c r="GF191" s="266"/>
      <c r="GG191" s="266"/>
      <c r="GH191" s="266"/>
      <c r="GI191" s="266"/>
      <c r="GJ191" s="266"/>
      <c r="GK191" s="266"/>
      <c r="GL191" s="266"/>
      <c r="GM191" s="266"/>
      <c r="GN191" s="266"/>
      <c r="GO191" s="266"/>
      <c r="GP191" s="266"/>
      <c r="GQ191" s="266"/>
      <c r="GR191" s="266"/>
      <c r="GS191" s="266"/>
      <c r="GT191" s="266"/>
      <c r="GU191" s="266"/>
      <c r="GV191" s="266"/>
      <c r="GW191" s="266"/>
      <c r="GX191" s="266"/>
      <c r="GY191" s="266"/>
      <c r="GZ191" s="266"/>
      <c r="HA191" s="266"/>
      <c r="HB191" s="266"/>
      <c r="HC191" s="266"/>
      <c r="HD191" s="266"/>
      <c r="HE191" s="266"/>
      <c r="HF191" s="266"/>
      <c r="HG191" s="266"/>
      <c r="HH191" s="266"/>
      <c r="HI191" s="266"/>
      <c r="HJ191" s="266"/>
      <c r="HK191" s="266"/>
      <c r="HL191" s="266"/>
      <c r="HM191" s="266"/>
      <c r="HN191" s="266"/>
      <c r="HO191" s="266"/>
      <c r="HP191" s="266"/>
      <c r="HQ191" s="266"/>
      <c r="HR191" s="266"/>
      <c r="HS191" s="266"/>
      <c r="HT191" s="266"/>
      <c r="HU191" s="266"/>
      <c r="HV191" s="266"/>
      <c r="HW191" s="266"/>
      <c r="HX191" s="266"/>
      <c r="HY191" s="266"/>
      <c r="HZ191" s="266"/>
      <c r="IA191" s="266"/>
      <c r="IB191" s="266"/>
      <c r="IC191" s="266"/>
      <c r="ID191" s="266"/>
      <c r="IE191" s="266"/>
      <c r="IF191" s="266"/>
      <c r="IG191" s="266"/>
      <c r="IH191" s="266"/>
      <c r="II191" s="266"/>
      <c r="IJ191" s="266"/>
      <c r="IK191" s="266"/>
      <c r="IL191" s="266"/>
      <c r="IM191" s="266"/>
      <c r="IN191" s="266"/>
      <c r="IO191" s="266"/>
      <c r="IP191" s="266"/>
      <c r="IQ191" s="266"/>
      <c r="IR191" s="266"/>
      <c r="IS191" s="266"/>
      <c r="IT191" s="266"/>
      <c r="IU191" s="266"/>
      <c r="IV191" s="266"/>
    </row>
    <row r="192" spans="1:256" s="281" customFormat="1" ht="25.5" customHeight="1">
      <c r="A192" s="433" t="s">
        <v>1521</v>
      </c>
      <c r="B192" s="268" t="s">
        <v>283</v>
      </c>
      <c r="C192" s="238">
        <f t="shared" si="38"/>
        <v>0</v>
      </c>
      <c r="D192" s="258">
        <f>SUM(D193:D201)</f>
        <v>0</v>
      </c>
      <c r="E192" s="258">
        <f t="shared" ref="E192:O192" si="54">SUM(E193:E201)</f>
        <v>0</v>
      </c>
      <c r="F192" s="258">
        <f t="shared" si="54"/>
        <v>0</v>
      </c>
      <c r="G192" s="258">
        <f t="shared" si="54"/>
        <v>0</v>
      </c>
      <c r="H192" s="258">
        <f t="shared" si="54"/>
        <v>0</v>
      </c>
      <c r="I192" s="258">
        <f t="shared" si="54"/>
        <v>0</v>
      </c>
      <c r="J192" s="258">
        <f t="shared" si="54"/>
        <v>0</v>
      </c>
      <c r="K192" s="258">
        <f t="shared" si="54"/>
        <v>0</v>
      </c>
      <c r="L192" s="258">
        <f t="shared" si="54"/>
        <v>0</v>
      </c>
      <c r="M192" s="258">
        <f t="shared" si="54"/>
        <v>0</v>
      </c>
      <c r="N192" s="258">
        <f t="shared" si="54"/>
        <v>0</v>
      </c>
      <c r="O192" s="354">
        <f t="shared" si="54"/>
        <v>0</v>
      </c>
      <c r="P192" s="33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273"/>
      <c r="BU192" s="273"/>
      <c r="BV192" s="273"/>
      <c r="BW192" s="273"/>
      <c r="BX192" s="273"/>
      <c r="BY192" s="273"/>
      <c r="BZ192" s="273"/>
      <c r="CA192" s="273"/>
      <c r="CB192" s="273"/>
      <c r="CC192" s="273"/>
      <c r="CD192" s="273"/>
      <c r="CE192" s="273"/>
      <c r="CF192" s="273"/>
      <c r="CG192" s="273"/>
      <c r="CH192" s="273"/>
      <c r="CI192" s="273"/>
      <c r="CJ192" s="273"/>
      <c r="CK192" s="273"/>
      <c r="CL192" s="273"/>
      <c r="CM192" s="273"/>
      <c r="CN192" s="273"/>
      <c r="CO192" s="273"/>
      <c r="CP192" s="273"/>
      <c r="CQ192" s="273"/>
      <c r="CR192" s="273"/>
      <c r="CS192" s="273"/>
      <c r="CT192" s="273"/>
      <c r="CU192" s="273"/>
      <c r="CV192" s="273"/>
      <c r="CW192" s="273"/>
      <c r="CX192" s="273"/>
      <c r="CY192" s="273"/>
      <c r="CZ192" s="273"/>
      <c r="DA192" s="273"/>
      <c r="DB192" s="273"/>
      <c r="DC192" s="273"/>
      <c r="DD192" s="273"/>
      <c r="DE192" s="273"/>
      <c r="DF192" s="273"/>
      <c r="DG192" s="273"/>
      <c r="DH192" s="273"/>
      <c r="DI192" s="273"/>
      <c r="DJ192" s="273"/>
      <c r="DK192" s="273"/>
      <c r="DL192" s="273"/>
      <c r="DM192" s="273"/>
      <c r="DN192" s="273"/>
      <c r="DO192" s="273"/>
      <c r="DP192" s="273"/>
      <c r="DQ192" s="273"/>
      <c r="DR192" s="273"/>
      <c r="DS192" s="273"/>
      <c r="DT192" s="273"/>
      <c r="DU192" s="273"/>
      <c r="DV192" s="273"/>
      <c r="DW192" s="273"/>
      <c r="DX192" s="273"/>
      <c r="DY192" s="273"/>
      <c r="DZ192" s="273"/>
      <c r="EA192" s="273"/>
      <c r="EB192" s="273"/>
      <c r="EC192" s="273"/>
      <c r="ED192" s="273"/>
      <c r="EE192" s="273"/>
      <c r="EF192" s="273"/>
      <c r="EG192" s="273"/>
      <c r="EH192" s="273"/>
      <c r="EI192" s="273"/>
      <c r="EJ192" s="273"/>
      <c r="EK192" s="273"/>
      <c r="EL192" s="273"/>
      <c r="EM192" s="273"/>
      <c r="EN192" s="273"/>
      <c r="EO192" s="273"/>
      <c r="EP192" s="273"/>
      <c r="EQ192" s="273"/>
      <c r="ER192" s="273"/>
      <c r="ES192" s="273"/>
      <c r="ET192" s="273"/>
      <c r="EU192" s="273"/>
      <c r="EV192" s="273"/>
      <c r="EW192" s="273"/>
      <c r="EX192" s="273"/>
      <c r="EY192" s="273"/>
      <c r="EZ192" s="273"/>
      <c r="FA192" s="273"/>
      <c r="FB192" s="273"/>
      <c r="FC192" s="273"/>
      <c r="FD192" s="273"/>
      <c r="FE192" s="273"/>
      <c r="FF192" s="273"/>
      <c r="FG192" s="273"/>
      <c r="FH192" s="273"/>
      <c r="FI192" s="273"/>
      <c r="FJ192" s="273"/>
      <c r="FK192" s="273"/>
      <c r="FL192" s="273"/>
      <c r="FM192" s="273"/>
      <c r="FN192" s="273"/>
      <c r="FO192" s="273"/>
      <c r="FP192" s="273"/>
      <c r="FQ192" s="273"/>
      <c r="FR192" s="273"/>
      <c r="FS192" s="273"/>
      <c r="FT192" s="273"/>
      <c r="FU192" s="273"/>
      <c r="FV192" s="273"/>
      <c r="FW192" s="273"/>
      <c r="FX192" s="273"/>
      <c r="FY192" s="273"/>
      <c r="FZ192" s="273"/>
      <c r="GA192" s="273"/>
      <c r="GB192" s="273"/>
      <c r="GC192" s="273"/>
      <c r="GD192" s="273"/>
      <c r="GE192" s="273"/>
      <c r="GF192" s="273"/>
      <c r="GG192" s="273"/>
      <c r="GH192" s="273"/>
      <c r="GI192" s="273"/>
      <c r="GJ192" s="273"/>
      <c r="GK192" s="273"/>
      <c r="GL192" s="273"/>
      <c r="GM192" s="273"/>
      <c r="GN192" s="273"/>
      <c r="GO192" s="273"/>
      <c r="GP192" s="273"/>
      <c r="GQ192" s="273"/>
      <c r="GR192" s="273"/>
      <c r="GS192" s="273"/>
      <c r="GT192" s="273"/>
      <c r="GU192" s="273"/>
      <c r="GV192" s="273"/>
      <c r="GW192" s="273"/>
      <c r="GX192" s="273"/>
      <c r="GY192" s="273"/>
      <c r="GZ192" s="273"/>
      <c r="HA192" s="273"/>
      <c r="HB192" s="273"/>
      <c r="HC192" s="273"/>
      <c r="HD192" s="273"/>
      <c r="HE192" s="273"/>
      <c r="HF192" s="273"/>
      <c r="HG192" s="273"/>
      <c r="HH192" s="273"/>
      <c r="HI192" s="273"/>
      <c r="HJ192" s="273"/>
      <c r="HK192" s="273"/>
      <c r="HL192" s="273"/>
      <c r="HM192" s="273"/>
      <c r="HN192" s="273"/>
      <c r="HO192" s="273"/>
      <c r="HP192" s="273"/>
      <c r="HQ192" s="273"/>
      <c r="HR192" s="273"/>
      <c r="HS192" s="273"/>
      <c r="HT192" s="273"/>
      <c r="HU192" s="273"/>
      <c r="HV192" s="273"/>
      <c r="HW192" s="273"/>
      <c r="HX192" s="273"/>
      <c r="HY192" s="273"/>
      <c r="HZ192" s="273"/>
      <c r="IA192" s="273"/>
      <c r="IB192" s="273"/>
      <c r="IC192" s="273"/>
      <c r="ID192" s="273"/>
      <c r="IE192" s="273"/>
      <c r="IF192" s="273"/>
      <c r="IG192" s="273"/>
      <c r="IH192" s="273"/>
      <c r="II192" s="273"/>
      <c r="IJ192" s="273"/>
      <c r="IK192" s="273"/>
      <c r="IL192" s="273"/>
      <c r="IM192" s="273"/>
      <c r="IN192" s="273"/>
      <c r="IO192" s="273"/>
      <c r="IP192" s="273"/>
      <c r="IQ192" s="273"/>
      <c r="IR192" s="273"/>
      <c r="IS192" s="273"/>
      <c r="IT192" s="273"/>
      <c r="IU192" s="273"/>
      <c r="IV192" s="273"/>
    </row>
    <row r="193" spans="1:256" s="259" customFormat="1" ht="25.5" customHeight="1">
      <c r="A193" s="348" t="s">
        <v>1522</v>
      </c>
      <c r="B193" s="289" t="s">
        <v>284</v>
      </c>
      <c r="C193" s="267">
        <f t="shared" si="38"/>
        <v>0</v>
      </c>
      <c r="D193" s="259">
        <v>0</v>
      </c>
      <c r="E193" s="259">
        <v>0</v>
      </c>
      <c r="F193" s="259">
        <v>0</v>
      </c>
      <c r="G193" s="259">
        <v>0</v>
      </c>
      <c r="H193" s="259">
        <v>0</v>
      </c>
      <c r="I193" s="259">
        <v>0</v>
      </c>
      <c r="J193" s="259">
        <v>0</v>
      </c>
      <c r="K193" s="259">
        <v>0</v>
      </c>
      <c r="L193" s="259">
        <v>0</v>
      </c>
      <c r="M193" s="259">
        <v>0</v>
      </c>
      <c r="N193" s="259">
        <v>0</v>
      </c>
      <c r="O193" s="350">
        <v>0</v>
      </c>
      <c r="P193" s="330"/>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c r="DM193" s="266"/>
      <c r="DN193" s="266"/>
      <c r="DO193" s="266"/>
      <c r="DP193" s="266"/>
      <c r="DQ193" s="266"/>
      <c r="DR193" s="266"/>
      <c r="DS193" s="266"/>
      <c r="DT193" s="266"/>
      <c r="DU193" s="266"/>
      <c r="DV193" s="266"/>
      <c r="DW193" s="266"/>
      <c r="DX193" s="266"/>
      <c r="DY193" s="266"/>
      <c r="DZ193" s="266"/>
      <c r="EA193" s="266"/>
      <c r="EB193" s="266"/>
      <c r="EC193" s="266"/>
      <c r="ED193" s="266"/>
      <c r="EE193" s="266"/>
      <c r="EF193" s="266"/>
      <c r="EG193" s="266"/>
      <c r="EH193" s="266"/>
      <c r="EI193" s="266"/>
      <c r="EJ193" s="266"/>
      <c r="EK193" s="266"/>
      <c r="EL193" s="266"/>
      <c r="EM193" s="266"/>
      <c r="EN193" s="266"/>
      <c r="EO193" s="266"/>
      <c r="EP193" s="266"/>
      <c r="EQ193" s="266"/>
      <c r="ER193" s="266"/>
      <c r="ES193" s="266"/>
      <c r="ET193" s="266"/>
      <c r="EU193" s="266"/>
      <c r="EV193" s="266"/>
      <c r="EW193" s="266"/>
      <c r="EX193" s="266"/>
      <c r="EY193" s="266"/>
      <c r="EZ193" s="266"/>
      <c r="FA193" s="266"/>
      <c r="FB193" s="266"/>
      <c r="FC193" s="266"/>
      <c r="FD193" s="266"/>
      <c r="FE193" s="266"/>
      <c r="FF193" s="266"/>
      <c r="FG193" s="266"/>
      <c r="FH193" s="266"/>
      <c r="FI193" s="266"/>
      <c r="FJ193" s="266"/>
      <c r="FK193" s="266"/>
      <c r="FL193" s="266"/>
      <c r="FM193" s="266"/>
      <c r="FN193" s="266"/>
      <c r="FO193" s="266"/>
      <c r="FP193" s="266"/>
      <c r="FQ193" s="266"/>
      <c r="FR193" s="266"/>
      <c r="FS193" s="266"/>
      <c r="FT193" s="266"/>
      <c r="FU193" s="266"/>
      <c r="FV193" s="266"/>
      <c r="FW193" s="266"/>
      <c r="FX193" s="266"/>
      <c r="FY193" s="266"/>
      <c r="FZ193" s="266"/>
      <c r="GA193" s="266"/>
      <c r="GB193" s="266"/>
      <c r="GC193" s="266"/>
      <c r="GD193" s="266"/>
      <c r="GE193" s="266"/>
      <c r="GF193" s="266"/>
      <c r="GG193" s="266"/>
      <c r="GH193" s="266"/>
      <c r="GI193" s="266"/>
      <c r="GJ193" s="266"/>
      <c r="GK193" s="266"/>
      <c r="GL193" s="266"/>
      <c r="GM193" s="266"/>
      <c r="GN193" s="266"/>
      <c r="GO193" s="266"/>
      <c r="GP193" s="266"/>
      <c r="GQ193" s="266"/>
      <c r="GR193" s="266"/>
      <c r="GS193" s="266"/>
      <c r="GT193" s="266"/>
      <c r="GU193" s="266"/>
      <c r="GV193" s="266"/>
      <c r="GW193" s="266"/>
      <c r="GX193" s="266"/>
      <c r="GY193" s="266"/>
      <c r="GZ193" s="266"/>
      <c r="HA193" s="266"/>
      <c r="HB193" s="266"/>
      <c r="HC193" s="266"/>
      <c r="HD193" s="266"/>
      <c r="HE193" s="266"/>
      <c r="HF193" s="266"/>
      <c r="HG193" s="266"/>
      <c r="HH193" s="266"/>
      <c r="HI193" s="266"/>
      <c r="HJ193" s="266"/>
      <c r="HK193" s="266"/>
      <c r="HL193" s="266"/>
      <c r="HM193" s="266"/>
      <c r="HN193" s="266"/>
      <c r="HO193" s="266"/>
      <c r="HP193" s="266"/>
      <c r="HQ193" s="266"/>
      <c r="HR193" s="266"/>
      <c r="HS193" s="266"/>
      <c r="HT193" s="266"/>
      <c r="HU193" s="266"/>
      <c r="HV193" s="266"/>
      <c r="HW193" s="266"/>
      <c r="HX193" s="266"/>
      <c r="HY193" s="266"/>
      <c r="HZ193" s="266"/>
      <c r="IA193" s="266"/>
      <c r="IB193" s="266"/>
      <c r="IC193" s="266"/>
      <c r="ID193" s="266"/>
      <c r="IE193" s="266"/>
      <c r="IF193" s="266"/>
      <c r="IG193" s="266"/>
      <c r="IH193" s="266"/>
      <c r="II193" s="266"/>
      <c r="IJ193" s="266"/>
      <c r="IK193" s="266"/>
      <c r="IL193" s="266"/>
      <c r="IM193" s="266"/>
      <c r="IN193" s="266"/>
      <c r="IO193" s="266"/>
      <c r="IP193" s="266"/>
      <c r="IQ193" s="266"/>
      <c r="IR193" s="266"/>
      <c r="IS193" s="266"/>
      <c r="IT193" s="266"/>
      <c r="IU193" s="266"/>
      <c r="IV193" s="266"/>
    </row>
    <row r="194" spans="1:256" s="259" customFormat="1" ht="25.5" customHeight="1">
      <c r="A194" s="348" t="s">
        <v>1523</v>
      </c>
      <c r="B194" s="289" t="s">
        <v>285</v>
      </c>
      <c r="C194" s="267">
        <f t="shared" si="38"/>
        <v>0</v>
      </c>
      <c r="D194" s="259">
        <v>0</v>
      </c>
      <c r="E194" s="259">
        <v>0</v>
      </c>
      <c r="F194" s="259">
        <v>0</v>
      </c>
      <c r="G194" s="259">
        <v>0</v>
      </c>
      <c r="H194" s="259">
        <v>0</v>
      </c>
      <c r="I194" s="259">
        <v>0</v>
      </c>
      <c r="J194" s="259">
        <v>0</v>
      </c>
      <c r="K194" s="259">
        <v>0</v>
      </c>
      <c r="L194" s="259">
        <v>0</v>
      </c>
      <c r="M194" s="259">
        <v>0</v>
      </c>
      <c r="N194" s="259">
        <v>0</v>
      </c>
      <c r="O194" s="350">
        <v>0</v>
      </c>
      <c r="P194" s="330"/>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c r="DM194" s="266"/>
      <c r="DN194" s="266"/>
      <c r="DO194" s="266"/>
      <c r="DP194" s="266"/>
      <c r="DQ194" s="266"/>
      <c r="DR194" s="266"/>
      <c r="DS194" s="266"/>
      <c r="DT194" s="266"/>
      <c r="DU194" s="266"/>
      <c r="DV194" s="266"/>
      <c r="DW194" s="266"/>
      <c r="DX194" s="266"/>
      <c r="DY194" s="266"/>
      <c r="DZ194" s="266"/>
      <c r="EA194" s="266"/>
      <c r="EB194" s="266"/>
      <c r="EC194" s="266"/>
      <c r="ED194" s="266"/>
      <c r="EE194" s="266"/>
      <c r="EF194" s="266"/>
      <c r="EG194" s="266"/>
      <c r="EH194" s="266"/>
      <c r="EI194" s="266"/>
      <c r="EJ194" s="266"/>
      <c r="EK194" s="266"/>
      <c r="EL194" s="266"/>
      <c r="EM194" s="266"/>
      <c r="EN194" s="266"/>
      <c r="EO194" s="266"/>
      <c r="EP194" s="266"/>
      <c r="EQ194" s="266"/>
      <c r="ER194" s="266"/>
      <c r="ES194" s="266"/>
      <c r="ET194" s="266"/>
      <c r="EU194" s="266"/>
      <c r="EV194" s="266"/>
      <c r="EW194" s="266"/>
      <c r="EX194" s="266"/>
      <c r="EY194" s="266"/>
      <c r="EZ194" s="266"/>
      <c r="FA194" s="266"/>
      <c r="FB194" s="266"/>
      <c r="FC194" s="266"/>
      <c r="FD194" s="266"/>
      <c r="FE194" s="266"/>
      <c r="FF194" s="266"/>
      <c r="FG194" s="266"/>
      <c r="FH194" s="266"/>
      <c r="FI194" s="266"/>
      <c r="FJ194" s="266"/>
      <c r="FK194" s="266"/>
      <c r="FL194" s="266"/>
      <c r="FM194" s="266"/>
      <c r="FN194" s="266"/>
      <c r="FO194" s="266"/>
      <c r="FP194" s="266"/>
      <c r="FQ194" s="266"/>
      <c r="FR194" s="266"/>
      <c r="FS194" s="266"/>
      <c r="FT194" s="266"/>
      <c r="FU194" s="266"/>
      <c r="FV194" s="266"/>
      <c r="FW194" s="266"/>
      <c r="FX194" s="266"/>
      <c r="FY194" s="266"/>
      <c r="FZ194" s="266"/>
      <c r="GA194" s="266"/>
      <c r="GB194" s="266"/>
      <c r="GC194" s="266"/>
      <c r="GD194" s="266"/>
      <c r="GE194" s="266"/>
      <c r="GF194" s="266"/>
      <c r="GG194" s="266"/>
      <c r="GH194" s="266"/>
      <c r="GI194" s="266"/>
      <c r="GJ194" s="266"/>
      <c r="GK194" s="266"/>
      <c r="GL194" s="266"/>
      <c r="GM194" s="266"/>
      <c r="GN194" s="266"/>
      <c r="GO194" s="266"/>
      <c r="GP194" s="266"/>
      <c r="GQ194" s="266"/>
      <c r="GR194" s="266"/>
      <c r="GS194" s="266"/>
      <c r="GT194" s="266"/>
      <c r="GU194" s="266"/>
      <c r="GV194" s="266"/>
      <c r="GW194" s="266"/>
      <c r="GX194" s="266"/>
      <c r="GY194" s="266"/>
      <c r="GZ194" s="266"/>
      <c r="HA194" s="266"/>
      <c r="HB194" s="266"/>
      <c r="HC194" s="266"/>
      <c r="HD194" s="266"/>
      <c r="HE194" s="266"/>
      <c r="HF194" s="266"/>
      <c r="HG194" s="266"/>
      <c r="HH194" s="266"/>
      <c r="HI194" s="266"/>
      <c r="HJ194" s="266"/>
      <c r="HK194" s="266"/>
      <c r="HL194" s="266"/>
      <c r="HM194" s="266"/>
      <c r="HN194" s="266"/>
      <c r="HO194" s="266"/>
      <c r="HP194" s="266"/>
      <c r="HQ194" s="266"/>
      <c r="HR194" s="266"/>
      <c r="HS194" s="266"/>
      <c r="HT194" s="266"/>
      <c r="HU194" s="266"/>
      <c r="HV194" s="266"/>
      <c r="HW194" s="266"/>
      <c r="HX194" s="266"/>
      <c r="HY194" s="266"/>
      <c r="HZ194" s="266"/>
      <c r="IA194" s="266"/>
      <c r="IB194" s="266"/>
      <c r="IC194" s="266"/>
      <c r="ID194" s="266"/>
      <c r="IE194" s="266"/>
      <c r="IF194" s="266"/>
      <c r="IG194" s="266"/>
      <c r="IH194" s="266"/>
      <c r="II194" s="266"/>
      <c r="IJ194" s="266"/>
      <c r="IK194" s="266"/>
      <c r="IL194" s="266"/>
      <c r="IM194" s="266"/>
      <c r="IN194" s="266"/>
      <c r="IO194" s="266"/>
      <c r="IP194" s="266"/>
      <c r="IQ194" s="266"/>
      <c r="IR194" s="266"/>
      <c r="IS194" s="266"/>
      <c r="IT194" s="266"/>
      <c r="IU194" s="266"/>
      <c r="IV194" s="266"/>
    </row>
    <row r="195" spans="1:256" s="259" customFormat="1" ht="25.5" customHeight="1">
      <c r="A195" s="348" t="s">
        <v>1524</v>
      </c>
      <c r="B195" s="289" t="s">
        <v>286</v>
      </c>
      <c r="C195" s="267">
        <f t="shared" si="38"/>
        <v>0</v>
      </c>
      <c r="D195" s="259">
        <v>0</v>
      </c>
      <c r="E195" s="259">
        <v>0</v>
      </c>
      <c r="F195" s="259">
        <v>0</v>
      </c>
      <c r="G195" s="259">
        <v>0</v>
      </c>
      <c r="H195" s="259">
        <v>0</v>
      </c>
      <c r="I195" s="259">
        <v>0</v>
      </c>
      <c r="J195" s="259">
        <v>0</v>
      </c>
      <c r="K195" s="259">
        <v>0</v>
      </c>
      <c r="L195" s="259">
        <v>0</v>
      </c>
      <c r="M195" s="259">
        <v>0</v>
      </c>
      <c r="N195" s="259">
        <v>0</v>
      </c>
      <c r="O195" s="350">
        <v>0</v>
      </c>
      <c r="P195" s="330"/>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c r="DM195" s="266"/>
      <c r="DN195" s="266"/>
      <c r="DO195" s="266"/>
      <c r="DP195" s="266"/>
      <c r="DQ195" s="266"/>
      <c r="DR195" s="266"/>
      <c r="DS195" s="266"/>
      <c r="DT195" s="266"/>
      <c r="DU195" s="266"/>
      <c r="DV195" s="266"/>
      <c r="DW195" s="266"/>
      <c r="DX195" s="266"/>
      <c r="DY195" s="266"/>
      <c r="DZ195" s="266"/>
      <c r="EA195" s="266"/>
      <c r="EB195" s="266"/>
      <c r="EC195" s="266"/>
      <c r="ED195" s="266"/>
      <c r="EE195" s="266"/>
      <c r="EF195" s="266"/>
      <c r="EG195" s="266"/>
      <c r="EH195" s="266"/>
      <c r="EI195" s="266"/>
      <c r="EJ195" s="266"/>
      <c r="EK195" s="266"/>
      <c r="EL195" s="266"/>
      <c r="EM195" s="266"/>
      <c r="EN195" s="266"/>
      <c r="EO195" s="266"/>
      <c r="EP195" s="266"/>
      <c r="EQ195" s="266"/>
      <c r="ER195" s="266"/>
      <c r="ES195" s="266"/>
      <c r="ET195" s="266"/>
      <c r="EU195" s="266"/>
      <c r="EV195" s="266"/>
      <c r="EW195" s="266"/>
      <c r="EX195" s="266"/>
      <c r="EY195" s="266"/>
      <c r="EZ195" s="266"/>
      <c r="FA195" s="266"/>
      <c r="FB195" s="266"/>
      <c r="FC195" s="266"/>
      <c r="FD195" s="266"/>
      <c r="FE195" s="266"/>
      <c r="FF195" s="266"/>
      <c r="FG195" s="266"/>
      <c r="FH195" s="266"/>
      <c r="FI195" s="266"/>
      <c r="FJ195" s="266"/>
      <c r="FK195" s="266"/>
      <c r="FL195" s="266"/>
      <c r="FM195" s="266"/>
      <c r="FN195" s="266"/>
      <c r="FO195" s="266"/>
      <c r="FP195" s="266"/>
      <c r="FQ195" s="266"/>
      <c r="FR195" s="266"/>
      <c r="FS195" s="266"/>
      <c r="FT195" s="266"/>
      <c r="FU195" s="266"/>
      <c r="FV195" s="266"/>
      <c r="FW195" s="266"/>
      <c r="FX195" s="266"/>
      <c r="FY195" s="266"/>
      <c r="FZ195" s="266"/>
      <c r="GA195" s="266"/>
      <c r="GB195" s="266"/>
      <c r="GC195" s="266"/>
      <c r="GD195" s="266"/>
      <c r="GE195" s="266"/>
      <c r="GF195" s="266"/>
      <c r="GG195" s="266"/>
      <c r="GH195" s="266"/>
      <c r="GI195" s="266"/>
      <c r="GJ195" s="266"/>
      <c r="GK195" s="266"/>
      <c r="GL195" s="266"/>
      <c r="GM195" s="266"/>
      <c r="GN195" s="266"/>
      <c r="GO195" s="266"/>
      <c r="GP195" s="266"/>
      <c r="GQ195" s="266"/>
      <c r="GR195" s="266"/>
      <c r="GS195" s="266"/>
      <c r="GT195" s="266"/>
      <c r="GU195" s="266"/>
      <c r="GV195" s="266"/>
      <c r="GW195" s="266"/>
      <c r="GX195" s="266"/>
      <c r="GY195" s="266"/>
      <c r="GZ195" s="266"/>
      <c r="HA195" s="266"/>
      <c r="HB195" s="266"/>
      <c r="HC195" s="266"/>
      <c r="HD195" s="266"/>
      <c r="HE195" s="266"/>
      <c r="HF195" s="266"/>
      <c r="HG195" s="266"/>
      <c r="HH195" s="266"/>
      <c r="HI195" s="266"/>
      <c r="HJ195" s="266"/>
      <c r="HK195" s="266"/>
      <c r="HL195" s="266"/>
      <c r="HM195" s="266"/>
      <c r="HN195" s="266"/>
      <c r="HO195" s="266"/>
      <c r="HP195" s="266"/>
      <c r="HQ195" s="266"/>
      <c r="HR195" s="266"/>
      <c r="HS195" s="266"/>
      <c r="HT195" s="266"/>
      <c r="HU195" s="266"/>
      <c r="HV195" s="266"/>
      <c r="HW195" s="266"/>
      <c r="HX195" s="266"/>
      <c r="HY195" s="266"/>
      <c r="HZ195" s="266"/>
      <c r="IA195" s="266"/>
      <c r="IB195" s="266"/>
      <c r="IC195" s="266"/>
      <c r="ID195" s="266"/>
      <c r="IE195" s="266"/>
      <c r="IF195" s="266"/>
      <c r="IG195" s="266"/>
      <c r="IH195" s="266"/>
      <c r="II195" s="266"/>
      <c r="IJ195" s="266"/>
      <c r="IK195" s="266"/>
      <c r="IL195" s="266"/>
      <c r="IM195" s="266"/>
      <c r="IN195" s="266"/>
      <c r="IO195" s="266"/>
      <c r="IP195" s="266"/>
      <c r="IQ195" s="266"/>
      <c r="IR195" s="266"/>
      <c r="IS195" s="266"/>
      <c r="IT195" s="266"/>
      <c r="IU195" s="266"/>
      <c r="IV195" s="266"/>
    </row>
    <row r="196" spans="1:256" s="259" customFormat="1" ht="25.5" customHeight="1">
      <c r="A196" s="348" t="s">
        <v>1525</v>
      </c>
      <c r="B196" s="289" t="s">
        <v>287</v>
      </c>
      <c r="C196" s="267">
        <f t="shared" si="38"/>
        <v>0</v>
      </c>
      <c r="D196" s="259">
        <v>0</v>
      </c>
      <c r="E196" s="259">
        <v>0</v>
      </c>
      <c r="F196" s="259">
        <v>0</v>
      </c>
      <c r="G196" s="259">
        <v>0</v>
      </c>
      <c r="H196" s="259">
        <v>0</v>
      </c>
      <c r="I196" s="259">
        <v>0</v>
      </c>
      <c r="J196" s="259">
        <v>0</v>
      </c>
      <c r="K196" s="259">
        <v>0</v>
      </c>
      <c r="L196" s="259">
        <v>0</v>
      </c>
      <c r="M196" s="259">
        <v>0</v>
      </c>
      <c r="N196" s="259">
        <v>0</v>
      </c>
      <c r="O196" s="350">
        <v>0</v>
      </c>
      <c r="P196" s="330"/>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c r="DM196" s="266"/>
      <c r="DN196" s="266"/>
      <c r="DO196" s="266"/>
      <c r="DP196" s="266"/>
      <c r="DQ196" s="266"/>
      <c r="DR196" s="266"/>
      <c r="DS196" s="266"/>
      <c r="DT196" s="266"/>
      <c r="DU196" s="266"/>
      <c r="DV196" s="266"/>
      <c r="DW196" s="266"/>
      <c r="DX196" s="266"/>
      <c r="DY196" s="266"/>
      <c r="DZ196" s="266"/>
      <c r="EA196" s="266"/>
      <c r="EB196" s="266"/>
      <c r="EC196" s="266"/>
      <c r="ED196" s="266"/>
      <c r="EE196" s="266"/>
      <c r="EF196" s="266"/>
      <c r="EG196" s="266"/>
      <c r="EH196" s="266"/>
      <c r="EI196" s="266"/>
      <c r="EJ196" s="266"/>
      <c r="EK196" s="266"/>
      <c r="EL196" s="266"/>
      <c r="EM196" s="266"/>
      <c r="EN196" s="266"/>
      <c r="EO196" s="266"/>
      <c r="EP196" s="266"/>
      <c r="EQ196" s="266"/>
      <c r="ER196" s="266"/>
      <c r="ES196" s="266"/>
      <c r="ET196" s="266"/>
      <c r="EU196" s="266"/>
      <c r="EV196" s="266"/>
      <c r="EW196" s="266"/>
      <c r="EX196" s="266"/>
      <c r="EY196" s="266"/>
      <c r="EZ196" s="266"/>
      <c r="FA196" s="266"/>
      <c r="FB196" s="266"/>
      <c r="FC196" s="266"/>
      <c r="FD196" s="266"/>
      <c r="FE196" s="266"/>
      <c r="FF196" s="266"/>
      <c r="FG196" s="266"/>
      <c r="FH196" s="266"/>
      <c r="FI196" s="266"/>
      <c r="FJ196" s="266"/>
      <c r="FK196" s="266"/>
      <c r="FL196" s="266"/>
      <c r="FM196" s="266"/>
      <c r="FN196" s="266"/>
      <c r="FO196" s="266"/>
      <c r="FP196" s="266"/>
      <c r="FQ196" s="266"/>
      <c r="FR196" s="266"/>
      <c r="FS196" s="266"/>
      <c r="FT196" s="266"/>
      <c r="FU196" s="266"/>
      <c r="FV196" s="266"/>
      <c r="FW196" s="266"/>
      <c r="FX196" s="266"/>
      <c r="FY196" s="266"/>
      <c r="FZ196" s="266"/>
      <c r="GA196" s="266"/>
      <c r="GB196" s="266"/>
      <c r="GC196" s="266"/>
      <c r="GD196" s="266"/>
      <c r="GE196" s="266"/>
      <c r="GF196" s="266"/>
      <c r="GG196" s="266"/>
      <c r="GH196" s="266"/>
      <c r="GI196" s="266"/>
      <c r="GJ196" s="266"/>
      <c r="GK196" s="266"/>
      <c r="GL196" s="266"/>
      <c r="GM196" s="266"/>
      <c r="GN196" s="266"/>
      <c r="GO196" s="266"/>
      <c r="GP196" s="266"/>
      <c r="GQ196" s="266"/>
      <c r="GR196" s="266"/>
      <c r="GS196" s="266"/>
      <c r="GT196" s="266"/>
      <c r="GU196" s="266"/>
      <c r="GV196" s="266"/>
      <c r="GW196" s="266"/>
      <c r="GX196" s="266"/>
      <c r="GY196" s="266"/>
      <c r="GZ196" s="266"/>
      <c r="HA196" s="266"/>
      <c r="HB196" s="266"/>
      <c r="HC196" s="266"/>
      <c r="HD196" s="266"/>
      <c r="HE196" s="266"/>
      <c r="HF196" s="266"/>
      <c r="HG196" s="266"/>
      <c r="HH196" s="266"/>
      <c r="HI196" s="266"/>
      <c r="HJ196" s="266"/>
      <c r="HK196" s="266"/>
      <c r="HL196" s="266"/>
      <c r="HM196" s="266"/>
      <c r="HN196" s="266"/>
      <c r="HO196" s="266"/>
      <c r="HP196" s="266"/>
      <c r="HQ196" s="266"/>
      <c r="HR196" s="266"/>
      <c r="HS196" s="266"/>
      <c r="HT196" s="266"/>
      <c r="HU196" s="266"/>
      <c r="HV196" s="266"/>
      <c r="HW196" s="266"/>
      <c r="HX196" s="266"/>
      <c r="HY196" s="266"/>
      <c r="HZ196" s="266"/>
      <c r="IA196" s="266"/>
      <c r="IB196" s="266"/>
      <c r="IC196" s="266"/>
      <c r="ID196" s="266"/>
      <c r="IE196" s="266"/>
      <c r="IF196" s="266"/>
      <c r="IG196" s="266"/>
      <c r="IH196" s="266"/>
      <c r="II196" s="266"/>
      <c r="IJ196" s="266"/>
      <c r="IK196" s="266"/>
      <c r="IL196" s="266"/>
      <c r="IM196" s="266"/>
      <c r="IN196" s="266"/>
      <c r="IO196" s="266"/>
      <c r="IP196" s="266"/>
      <c r="IQ196" s="266"/>
      <c r="IR196" s="266"/>
      <c r="IS196" s="266"/>
      <c r="IT196" s="266"/>
      <c r="IU196" s="266"/>
      <c r="IV196" s="266"/>
    </row>
    <row r="197" spans="1:256" s="259" customFormat="1" ht="25.5" customHeight="1">
      <c r="A197" s="348" t="s">
        <v>1526</v>
      </c>
      <c r="B197" s="289" t="s">
        <v>288</v>
      </c>
      <c r="C197" s="267">
        <f t="shared" si="38"/>
        <v>0</v>
      </c>
      <c r="D197" s="259">
        <v>0</v>
      </c>
      <c r="E197" s="259">
        <v>0</v>
      </c>
      <c r="F197" s="259">
        <v>0</v>
      </c>
      <c r="G197" s="259">
        <v>0</v>
      </c>
      <c r="H197" s="259">
        <v>0</v>
      </c>
      <c r="I197" s="259">
        <v>0</v>
      </c>
      <c r="J197" s="259">
        <v>0</v>
      </c>
      <c r="K197" s="259">
        <v>0</v>
      </c>
      <c r="L197" s="259">
        <v>0</v>
      </c>
      <c r="M197" s="259">
        <v>0</v>
      </c>
      <c r="N197" s="259">
        <v>0</v>
      </c>
      <c r="O197" s="350">
        <v>0</v>
      </c>
      <c r="P197" s="330"/>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c r="DM197" s="266"/>
      <c r="DN197" s="266"/>
      <c r="DO197" s="266"/>
      <c r="DP197" s="266"/>
      <c r="DQ197" s="266"/>
      <c r="DR197" s="266"/>
      <c r="DS197" s="266"/>
      <c r="DT197" s="266"/>
      <c r="DU197" s="266"/>
      <c r="DV197" s="266"/>
      <c r="DW197" s="266"/>
      <c r="DX197" s="266"/>
      <c r="DY197" s="266"/>
      <c r="DZ197" s="266"/>
      <c r="EA197" s="266"/>
      <c r="EB197" s="266"/>
      <c r="EC197" s="266"/>
      <c r="ED197" s="266"/>
      <c r="EE197" s="266"/>
      <c r="EF197" s="266"/>
      <c r="EG197" s="266"/>
      <c r="EH197" s="266"/>
      <c r="EI197" s="266"/>
      <c r="EJ197" s="266"/>
      <c r="EK197" s="266"/>
      <c r="EL197" s="266"/>
      <c r="EM197" s="266"/>
      <c r="EN197" s="266"/>
      <c r="EO197" s="266"/>
      <c r="EP197" s="266"/>
      <c r="EQ197" s="266"/>
      <c r="ER197" s="266"/>
      <c r="ES197" s="266"/>
      <c r="ET197" s="266"/>
      <c r="EU197" s="266"/>
      <c r="EV197" s="266"/>
      <c r="EW197" s="266"/>
      <c r="EX197" s="266"/>
      <c r="EY197" s="266"/>
      <c r="EZ197" s="266"/>
      <c r="FA197" s="266"/>
      <c r="FB197" s="266"/>
      <c r="FC197" s="266"/>
      <c r="FD197" s="266"/>
      <c r="FE197" s="266"/>
      <c r="FF197" s="266"/>
      <c r="FG197" s="266"/>
      <c r="FH197" s="266"/>
      <c r="FI197" s="266"/>
      <c r="FJ197" s="266"/>
      <c r="FK197" s="266"/>
      <c r="FL197" s="266"/>
      <c r="FM197" s="266"/>
      <c r="FN197" s="266"/>
      <c r="FO197" s="266"/>
      <c r="FP197" s="266"/>
      <c r="FQ197" s="266"/>
      <c r="FR197" s="266"/>
      <c r="FS197" s="266"/>
      <c r="FT197" s="266"/>
      <c r="FU197" s="266"/>
      <c r="FV197" s="266"/>
      <c r="FW197" s="266"/>
      <c r="FX197" s="266"/>
      <c r="FY197" s="266"/>
      <c r="FZ197" s="266"/>
      <c r="GA197" s="266"/>
      <c r="GB197" s="266"/>
      <c r="GC197" s="266"/>
      <c r="GD197" s="266"/>
      <c r="GE197" s="266"/>
      <c r="GF197" s="266"/>
      <c r="GG197" s="266"/>
      <c r="GH197" s="266"/>
      <c r="GI197" s="266"/>
      <c r="GJ197" s="266"/>
      <c r="GK197" s="266"/>
      <c r="GL197" s="266"/>
      <c r="GM197" s="266"/>
      <c r="GN197" s="266"/>
      <c r="GO197" s="266"/>
      <c r="GP197" s="266"/>
      <c r="GQ197" s="266"/>
      <c r="GR197" s="266"/>
      <c r="GS197" s="266"/>
      <c r="GT197" s="266"/>
      <c r="GU197" s="266"/>
      <c r="GV197" s="266"/>
      <c r="GW197" s="266"/>
      <c r="GX197" s="266"/>
      <c r="GY197" s="266"/>
      <c r="GZ197" s="266"/>
      <c r="HA197" s="266"/>
      <c r="HB197" s="266"/>
      <c r="HC197" s="266"/>
      <c r="HD197" s="266"/>
      <c r="HE197" s="266"/>
      <c r="HF197" s="266"/>
      <c r="HG197" s="266"/>
      <c r="HH197" s="266"/>
      <c r="HI197" s="266"/>
      <c r="HJ197" s="266"/>
      <c r="HK197" s="266"/>
      <c r="HL197" s="266"/>
      <c r="HM197" s="266"/>
      <c r="HN197" s="266"/>
      <c r="HO197" s="266"/>
      <c r="HP197" s="266"/>
      <c r="HQ197" s="266"/>
      <c r="HR197" s="266"/>
      <c r="HS197" s="266"/>
      <c r="HT197" s="266"/>
      <c r="HU197" s="266"/>
      <c r="HV197" s="266"/>
      <c r="HW197" s="266"/>
      <c r="HX197" s="266"/>
      <c r="HY197" s="266"/>
      <c r="HZ197" s="266"/>
      <c r="IA197" s="266"/>
      <c r="IB197" s="266"/>
      <c r="IC197" s="266"/>
      <c r="ID197" s="266"/>
      <c r="IE197" s="266"/>
      <c r="IF197" s="266"/>
      <c r="IG197" s="266"/>
      <c r="IH197" s="266"/>
      <c r="II197" s="266"/>
      <c r="IJ197" s="266"/>
      <c r="IK197" s="266"/>
      <c r="IL197" s="266"/>
      <c r="IM197" s="266"/>
      <c r="IN197" s="266"/>
      <c r="IO197" s="266"/>
      <c r="IP197" s="266"/>
      <c r="IQ197" s="266"/>
      <c r="IR197" s="266"/>
      <c r="IS197" s="266"/>
      <c r="IT197" s="266"/>
      <c r="IU197" s="266"/>
      <c r="IV197" s="266"/>
    </row>
    <row r="198" spans="1:256" s="259" customFormat="1" ht="25.5" customHeight="1">
      <c r="A198" s="348" t="s">
        <v>1527</v>
      </c>
      <c r="B198" s="289" t="s">
        <v>289</v>
      </c>
      <c r="C198" s="267">
        <f t="shared" si="38"/>
        <v>0</v>
      </c>
      <c r="D198" s="259">
        <v>0</v>
      </c>
      <c r="E198" s="259">
        <v>0</v>
      </c>
      <c r="F198" s="259">
        <v>0</v>
      </c>
      <c r="G198" s="259">
        <v>0</v>
      </c>
      <c r="H198" s="259">
        <v>0</v>
      </c>
      <c r="I198" s="259">
        <v>0</v>
      </c>
      <c r="J198" s="259">
        <v>0</v>
      </c>
      <c r="K198" s="259">
        <v>0</v>
      </c>
      <c r="L198" s="259">
        <v>0</v>
      </c>
      <c r="M198" s="259">
        <v>0</v>
      </c>
      <c r="N198" s="259">
        <v>0</v>
      </c>
      <c r="O198" s="350">
        <v>0</v>
      </c>
      <c r="P198" s="330"/>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c r="DM198" s="266"/>
      <c r="DN198" s="266"/>
      <c r="DO198" s="266"/>
      <c r="DP198" s="266"/>
      <c r="DQ198" s="266"/>
      <c r="DR198" s="266"/>
      <c r="DS198" s="266"/>
      <c r="DT198" s="266"/>
      <c r="DU198" s="266"/>
      <c r="DV198" s="266"/>
      <c r="DW198" s="266"/>
      <c r="DX198" s="266"/>
      <c r="DY198" s="266"/>
      <c r="DZ198" s="266"/>
      <c r="EA198" s="266"/>
      <c r="EB198" s="266"/>
      <c r="EC198" s="266"/>
      <c r="ED198" s="266"/>
      <c r="EE198" s="266"/>
      <c r="EF198" s="266"/>
      <c r="EG198" s="266"/>
      <c r="EH198" s="266"/>
      <c r="EI198" s="266"/>
      <c r="EJ198" s="266"/>
      <c r="EK198" s="266"/>
      <c r="EL198" s="266"/>
      <c r="EM198" s="266"/>
      <c r="EN198" s="266"/>
      <c r="EO198" s="266"/>
      <c r="EP198" s="266"/>
      <c r="EQ198" s="266"/>
      <c r="ER198" s="266"/>
      <c r="ES198" s="266"/>
      <c r="ET198" s="266"/>
      <c r="EU198" s="266"/>
      <c r="EV198" s="266"/>
      <c r="EW198" s="266"/>
      <c r="EX198" s="266"/>
      <c r="EY198" s="266"/>
      <c r="EZ198" s="266"/>
      <c r="FA198" s="266"/>
      <c r="FB198" s="266"/>
      <c r="FC198" s="266"/>
      <c r="FD198" s="266"/>
      <c r="FE198" s="266"/>
      <c r="FF198" s="266"/>
      <c r="FG198" s="266"/>
      <c r="FH198" s="266"/>
      <c r="FI198" s="266"/>
      <c r="FJ198" s="266"/>
      <c r="FK198" s="266"/>
      <c r="FL198" s="266"/>
      <c r="FM198" s="266"/>
      <c r="FN198" s="266"/>
      <c r="FO198" s="266"/>
      <c r="FP198" s="266"/>
      <c r="FQ198" s="266"/>
      <c r="FR198" s="266"/>
      <c r="FS198" s="266"/>
      <c r="FT198" s="266"/>
      <c r="FU198" s="266"/>
      <c r="FV198" s="266"/>
      <c r="FW198" s="266"/>
      <c r="FX198" s="266"/>
      <c r="FY198" s="266"/>
      <c r="FZ198" s="266"/>
      <c r="GA198" s="266"/>
      <c r="GB198" s="266"/>
      <c r="GC198" s="266"/>
      <c r="GD198" s="266"/>
      <c r="GE198" s="266"/>
      <c r="GF198" s="266"/>
      <c r="GG198" s="266"/>
      <c r="GH198" s="266"/>
      <c r="GI198" s="266"/>
      <c r="GJ198" s="266"/>
      <c r="GK198" s="266"/>
      <c r="GL198" s="266"/>
      <c r="GM198" s="266"/>
      <c r="GN198" s="266"/>
      <c r="GO198" s="266"/>
      <c r="GP198" s="266"/>
      <c r="GQ198" s="266"/>
      <c r="GR198" s="266"/>
      <c r="GS198" s="266"/>
      <c r="GT198" s="266"/>
      <c r="GU198" s="266"/>
      <c r="GV198" s="266"/>
      <c r="GW198" s="266"/>
      <c r="GX198" s="266"/>
      <c r="GY198" s="266"/>
      <c r="GZ198" s="266"/>
      <c r="HA198" s="266"/>
      <c r="HB198" s="266"/>
      <c r="HC198" s="266"/>
      <c r="HD198" s="266"/>
      <c r="HE198" s="266"/>
      <c r="HF198" s="266"/>
      <c r="HG198" s="266"/>
      <c r="HH198" s="266"/>
      <c r="HI198" s="266"/>
      <c r="HJ198" s="266"/>
      <c r="HK198" s="266"/>
      <c r="HL198" s="266"/>
      <c r="HM198" s="266"/>
      <c r="HN198" s="266"/>
      <c r="HO198" s="266"/>
      <c r="HP198" s="266"/>
      <c r="HQ198" s="266"/>
      <c r="HR198" s="266"/>
      <c r="HS198" s="266"/>
      <c r="HT198" s="266"/>
      <c r="HU198" s="266"/>
      <c r="HV198" s="266"/>
      <c r="HW198" s="266"/>
      <c r="HX198" s="266"/>
      <c r="HY198" s="266"/>
      <c r="HZ198" s="266"/>
      <c r="IA198" s="266"/>
      <c r="IB198" s="266"/>
      <c r="IC198" s="266"/>
      <c r="ID198" s="266"/>
      <c r="IE198" s="266"/>
      <c r="IF198" s="266"/>
      <c r="IG198" s="266"/>
      <c r="IH198" s="266"/>
      <c r="II198" s="266"/>
      <c r="IJ198" s="266"/>
      <c r="IK198" s="266"/>
      <c r="IL198" s="266"/>
      <c r="IM198" s="266"/>
      <c r="IN198" s="266"/>
      <c r="IO198" s="266"/>
      <c r="IP198" s="266"/>
      <c r="IQ198" s="266"/>
      <c r="IR198" s="266"/>
      <c r="IS198" s="266"/>
      <c r="IT198" s="266"/>
      <c r="IU198" s="266"/>
      <c r="IV198" s="266"/>
    </row>
    <row r="199" spans="1:256" s="259" customFormat="1" ht="25.5" customHeight="1">
      <c r="A199" s="348" t="s">
        <v>1528</v>
      </c>
      <c r="B199" s="289" t="s">
        <v>290</v>
      </c>
      <c r="C199" s="267">
        <f t="shared" si="38"/>
        <v>0</v>
      </c>
      <c r="D199" s="259">
        <v>0</v>
      </c>
      <c r="E199" s="259">
        <v>0</v>
      </c>
      <c r="F199" s="259">
        <v>0</v>
      </c>
      <c r="G199" s="259">
        <v>0</v>
      </c>
      <c r="H199" s="259">
        <v>0</v>
      </c>
      <c r="I199" s="259">
        <v>0</v>
      </c>
      <c r="J199" s="259">
        <v>0</v>
      </c>
      <c r="K199" s="259">
        <v>0</v>
      </c>
      <c r="L199" s="259">
        <v>0</v>
      </c>
      <c r="M199" s="259">
        <v>0</v>
      </c>
      <c r="N199" s="259">
        <v>0</v>
      </c>
      <c r="O199" s="350">
        <v>0</v>
      </c>
      <c r="P199" s="330"/>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c r="DM199" s="266"/>
      <c r="DN199" s="266"/>
      <c r="DO199" s="266"/>
      <c r="DP199" s="266"/>
      <c r="DQ199" s="266"/>
      <c r="DR199" s="266"/>
      <c r="DS199" s="266"/>
      <c r="DT199" s="266"/>
      <c r="DU199" s="266"/>
      <c r="DV199" s="266"/>
      <c r="DW199" s="266"/>
      <c r="DX199" s="266"/>
      <c r="DY199" s="266"/>
      <c r="DZ199" s="266"/>
      <c r="EA199" s="266"/>
      <c r="EB199" s="266"/>
      <c r="EC199" s="266"/>
      <c r="ED199" s="266"/>
      <c r="EE199" s="266"/>
      <c r="EF199" s="266"/>
      <c r="EG199" s="266"/>
      <c r="EH199" s="266"/>
      <c r="EI199" s="266"/>
      <c r="EJ199" s="266"/>
      <c r="EK199" s="266"/>
      <c r="EL199" s="266"/>
      <c r="EM199" s="266"/>
      <c r="EN199" s="266"/>
      <c r="EO199" s="266"/>
      <c r="EP199" s="266"/>
      <c r="EQ199" s="266"/>
      <c r="ER199" s="266"/>
      <c r="ES199" s="266"/>
      <c r="ET199" s="266"/>
      <c r="EU199" s="266"/>
      <c r="EV199" s="266"/>
      <c r="EW199" s="266"/>
      <c r="EX199" s="266"/>
      <c r="EY199" s="266"/>
      <c r="EZ199" s="266"/>
      <c r="FA199" s="266"/>
      <c r="FB199" s="266"/>
      <c r="FC199" s="266"/>
      <c r="FD199" s="266"/>
      <c r="FE199" s="266"/>
      <c r="FF199" s="266"/>
      <c r="FG199" s="266"/>
      <c r="FH199" s="266"/>
      <c r="FI199" s="266"/>
      <c r="FJ199" s="266"/>
      <c r="FK199" s="266"/>
      <c r="FL199" s="266"/>
      <c r="FM199" s="266"/>
      <c r="FN199" s="266"/>
      <c r="FO199" s="266"/>
      <c r="FP199" s="266"/>
      <c r="FQ199" s="266"/>
      <c r="FR199" s="266"/>
      <c r="FS199" s="266"/>
      <c r="FT199" s="266"/>
      <c r="FU199" s="266"/>
      <c r="FV199" s="266"/>
      <c r="FW199" s="266"/>
      <c r="FX199" s="266"/>
      <c r="FY199" s="266"/>
      <c r="FZ199" s="266"/>
      <c r="GA199" s="266"/>
      <c r="GB199" s="266"/>
      <c r="GC199" s="266"/>
      <c r="GD199" s="266"/>
      <c r="GE199" s="266"/>
      <c r="GF199" s="266"/>
      <c r="GG199" s="266"/>
      <c r="GH199" s="266"/>
      <c r="GI199" s="266"/>
      <c r="GJ199" s="266"/>
      <c r="GK199" s="266"/>
      <c r="GL199" s="266"/>
      <c r="GM199" s="266"/>
      <c r="GN199" s="266"/>
      <c r="GO199" s="266"/>
      <c r="GP199" s="266"/>
      <c r="GQ199" s="266"/>
      <c r="GR199" s="266"/>
      <c r="GS199" s="266"/>
      <c r="GT199" s="266"/>
      <c r="GU199" s="266"/>
      <c r="GV199" s="266"/>
      <c r="GW199" s="266"/>
      <c r="GX199" s="266"/>
      <c r="GY199" s="266"/>
      <c r="GZ199" s="266"/>
      <c r="HA199" s="266"/>
      <c r="HB199" s="266"/>
      <c r="HC199" s="266"/>
      <c r="HD199" s="266"/>
      <c r="HE199" s="266"/>
      <c r="HF199" s="266"/>
      <c r="HG199" s="266"/>
      <c r="HH199" s="266"/>
      <c r="HI199" s="266"/>
      <c r="HJ199" s="266"/>
      <c r="HK199" s="266"/>
      <c r="HL199" s="266"/>
      <c r="HM199" s="266"/>
      <c r="HN199" s="266"/>
      <c r="HO199" s="266"/>
      <c r="HP199" s="266"/>
      <c r="HQ199" s="266"/>
      <c r="HR199" s="266"/>
      <c r="HS199" s="266"/>
      <c r="HT199" s="266"/>
      <c r="HU199" s="266"/>
      <c r="HV199" s="266"/>
      <c r="HW199" s="266"/>
      <c r="HX199" s="266"/>
      <c r="HY199" s="266"/>
      <c r="HZ199" s="266"/>
      <c r="IA199" s="266"/>
      <c r="IB199" s="266"/>
      <c r="IC199" s="266"/>
      <c r="ID199" s="266"/>
      <c r="IE199" s="266"/>
      <c r="IF199" s="266"/>
      <c r="IG199" s="266"/>
      <c r="IH199" s="266"/>
      <c r="II199" s="266"/>
      <c r="IJ199" s="266"/>
      <c r="IK199" s="266"/>
      <c r="IL199" s="266"/>
      <c r="IM199" s="266"/>
      <c r="IN199" s="266"/>
      <c r="IO199" s="266"/>
      <c r="IP199" s="266"/>
      <c r="IQ199" s="266"/>
      <c r="IR199" s="266"/>
      <c r="IS199" s="266"/>
      <c r="IT199" s="266"/>
      <c r="IU199" s="266"/>
      <c r="IV199" s="266"/>
    </row>
    <row r="200" spans="1:256" s="259" customFormat="1" ht="25.5" customHeight="1">
      <c r="A200" s="348" t="s">
        <v>1529</v>
      </c>
      <c r="B200" s="289" t="s">
        <v>291</v>
      </c>
      <c r="C200" s="267">
        <f t="shared" si="38"/>
        <v>0</v>
      </c>
      <c r="D200" s="259">
        <v>0</v>
      </c>
      <c r="E200" s="259">
        <v>0</v>
      </c>
      <c r="F200" s="259">
        <v>0</v>
      </c>
      <c r="G200" s="259">
        <v>0</v>
      </c>
      <c r="H200" s="259">
        <v>0</v>
      </c>
      <c r="I200" s="259">
        <v>0</v>
      </c>
      <c r="J200" s="259">
        <v>0</v>
      </c>
      <c r="K200" s="259">
        <v>0</v>
      </c>
      <c r="L200" s="259">
        <v>0</v>
      </c>
      <c r="M200" s="259">
        <v>0</v>
      </c>
      <c r="N200" s="259">
        <v>0</v>
      </c>
      <c r="O200" s="350">
        <v>0</v>
      </c>
      <c r="P200" s="330"/>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c r="DM200" s="266"/>
      <c r="DN200" s="266"/>
      <c r="DO200" s="266"/>
      <c r="DP200" s="266"/>
      <c r="DQ200" s="266"/>
      <c r="DR200" s="266"/>
      <c r="DS200" s="266"/>
      <c r="DT200" s="266"/>
      <c r="DU200" s="266"/>
      <c r="DV200" s="266"/>
      <c r="DW200" s="266"/>
      <c r="DX200" s="266"/>
      <c r="DY200" s="266"/>
      <c r="DZ200" s="266"/>
      <c r="EA200" s="266"/>
      <c r="EB200" s="266"/>
      <c r="EC200" s="266"/>
      <c r="ED200" s="266"/>
      <c r="EE200" s="266"/>
      <c r="EF200" s="266"/>
      <c r="EG200" s="266"/>
      <c r="EH200" s="266"/>
      <c r="EI200" s="266"/>
      <c r="EJ200" s="266"/>
      <c r="EK200" s="266"/>
      <c r="EL200" s="266"/>
      <c r="EM200" s="266"/>
      <c r="EN200" s="266"/>
      <c r="EO200" s="266"/>
      <c r="EP200" s="266"/>
      <c r="EQ200" s="266"/>
      <c r="ER200" s="266"/>
      <c r="ES200" s="266"/>
      <c r="ET200" s="266"/>
      <c r="EU200" s="266"/>
      <c r="EV200" s="266"/>
      <c r="EW200" s="266"/>
      <c r="EX200" s="266"/>
      <c r="EY200" s="266"/>
      <c r="EZ200" s="266"/>
      <c r="FA200" s="266"/>
      <c r="FB200" s="266"/>
      <c r="FC200" s="266"/>
      <c r="FD200" s="266"/>
      <c r="FE200" s="266"/>
      <c r="FF200" s="266"/>
      <c r="FG200" s="266"/>
      <c r="FH200" s="266"/>
      <c r="FI200" s="266"/>
      <c r="FJ200" s="266"/>
      <c r="FK200" s="266"/>
      <c r="FL200" s="266"/>
      <c r="FM200" s="266"/>
      <c r="FN200" s="266"/>
      <c r="FO200" s="266"/>
      <c r="FP200" s="266"/>
      <c r="FQ200" s="266"/>
      <c r="FR200" s="266"/>
      <c r="FS200" s="266"/>
      <c r="FT200" s="266"/>
      <c r="FU200" s="266"/>
      <c r="FV200" s="266"/>
      <c r="FW200" s="266"/>
      <c r="FX200" s="266"/>
      <c r="FY200" s="266"/>
      <c r="FZ200" s="266"/>
      <c r="GA200" s="266"/>
      <c r="GB200" s="266"/>
      <c r="GC200" s="266"/>
      <c r="GD200" s="266"/>
      <c r="GE200" s="266"/>
      <c r="GF200" s="266"/>
      <c r="GG200" s="266"/>
      <c r="GH200" s="266"/>
      <c r="GI200" s="266"/>
      <c r="GJ200" s="266"/>
      <c r="GK200" s="266"/>
      <c r="GL200" s="266"/>
      <c r="GM200" s="266"/>
      <c r="GN200" s="266"/>
      <c r="GO200" s="266"/>
      <c r="GP200" s="266"/>
      <c r="GQ200" s="266"/>
      <c r="GR200" s="266"/>
      <c r="GS200" s="266"/>
      <c r="GT200" s="266"/>
      <c r="GU200" s="266"/>
      <c r="GV200" s="266"/>
      <c r="GW200" s="266"/>
      <c r="GX200" s="266"/>
      <c r="GY200" s="266"/>
      <c r="GZ200" s="266"/>
      <c r="HA200" s="266"/>
      <c r="HB200" s="266"/>
      <c r="HC200" s="266"/>
      <c r="HD200" s="266"/>
      <c r="HE200" s="266"/>
      <c r="HF200" s="266"/>
      <c r="HG200" s="266"/>
      <c r="HH200" s="266"/>
      <c r="HI200" s="266"/>
      <c r="HJ200" s="266"/>
      <c r="HK200" s="266"/>
      <c r="HL200" s="266"/>
      <c r="HM200" s="266"/>
      <c r="HN200" s="266"/>
      <c r="HO200" s="266"/>
      <c r="HP200" s="266"/>
      <c r="HQ200" s="266"/>
      <c r="HR200" s="266"/>
      <c r="HS200" s="266"/>
      <c r="HT200" s="266"/>
      <c r="HU200" s="266"/>
      <c r="HV200" s="266"/>
      <c r="HW200" s="266"/>
      <c r="HX200" s="266"/>
      <c r="HY200" s="266"/>
      <c r="HZ200" s="266"/>
      <c r="IA200" s="266"/>
      <c r="IB200" s="266"/>
      <c r="IC200" s="266"/>
      <c r="ID200" s="266"/>
      <c r="IE200" s="266"/>
      <c r="IF200" s="266"/>
      <c r="IG200" s="266"/>
      <c r="IH200" s="266"/>
      <c r="II200" s="266"/>
      <c r="IJ200" s="266"/>
      <c r="IK200" s="266"/>
      <c r="IL200" s="266"/>
      <c r="IM200" s="266"/>
      <c r="IN200" s="266"/>
      <c r="IO200" s="266"/>
      <c r="IP200" s="266"/>
      <c r="IQ200" s="266"/>
      <c r="IR200" s="266"/>
      <c r="IS200" s="266"/>
      <c r="IT200" s="266"/>
      <c r="IU200" s="266"/>
      <c r="IV200" s="266"/>
    </row>
    <row r="201" spans="1:256" s="259" customFormat="1" ht="25.5" customHeight="1">
      <c r="A201" s="348" t="s">
        <v>1617</v>
      </c>
      <c r="B201" s="289" t="s">
        <v>292</v>
      </c>
      <c r="C201" s="267">
        <f t="shared" si="38"/>
        <v>0</v>
      </c>
      <c r="D201" s="259">
        <v>0</v>
      </c>
      <c r="E201" s="259">
        <v>0</v>
      </c>
      <c r="F201" s="259">
        <v>0</v>
      </c>
      <c r="G201" s="259">
        <v>0</v>
      </c>
      <c r="H201" s="259">
        <v>0</v>
      </c>
      <c r="I201" s="259">
        <v>0</v>
      </c>
      <c r="J201" s="259">
        <v>0</v>
      </c>
      <c r="K201" s="259">
        <v>0</v>
      </c>
      <c r="L201" s="259">
        <v>0</v>
      </c>
      <c r="M201" s="259">
        <v>0</v>
      </c>
      <c r="N201" s="259">
        <v>0</v>
      </c>
      <c r="O201" s="350">
        <v>0</v>
      </c>
      <c r="P201" s="330"/>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c r="DM201" s="266"/>
      <c r="DN201" s="266"/>
      <c r="DO201" s="266"/>
      <c r="DP201" s="266"/>
      <c r="DQ201" s="266"/>
      <c r="DR201" s="266"/>
      <c r="DS201" s="266"/>
      <c r="DT201" s="266"/>
      <c r="DU201" s="266"/>
      <c r="DV201" s="266"/>
      <c r="DW201" s="266"/>
      <c r="DX201" s="266"/>
      <c r="DY201" s="266"/>
      <c r="DZ201" s="266"/>
      <c r="EA201" s="266"/>
      <c r="EB201" s="266"/>
      <c r="EC201" s="266"/>
      <c r="ED201" s="266"/>
      <c r="EE201" s="266"/>
      <c r="EF201" s="266"/>
      <c r="EG201" s="266"/>
      <c r="EH201" s="266"/>
      <c r="EI201" s="266"/>
      <c r="EJ201" s="266"/>
      <c r="EK201" s="266"/>
      <c r="EL201" s="266"/>
      <c r="EM201" s="266"/>
      <c r="EN201" s="266"/>
      <c r="EO201" s="266"/>
      <c r="EP201" s="266"/>
      <c r="EQ201" s="266"/>
      <c r="ER201" s="266"/>
      <c r="ES201" s="266"/>
      <c r="ET201" s="266"/>
      <c r="EU201" s="266"/>
      <c r="EV201" s="266"/>
      <c r="EW201" s="266"/>
      <c r="EX201" s="266"/>
      <c r="EY201" s="266"/>
      <c r="EZ201" s="266"/>
      <c r="FA201" s="266"/>
      <c r="FB201" s="266"/>
      <c r="FC201" s="266"/>
      <c r="FD201" s="266"/>
      <c r="FE201" s="266"/>
      <c r="FF201" s="266"/>
      <c r="FG201" s="266"/>
      <c r="FH201" s="266"/>
      <c r="FI201" s="266"/>
      <c r="FJ201" s="266"/>
      <c r="FK201" s="266"/>
      <c r="FL201" s="266"/>
      <c r="FM201" s="266"/>
      <c r="FN201" s="266"/>
      <c r="FO201" s="266"/>
      <c r="FP201" s="266"/>
      <c r="FQ201" s="266"/>
      <c r="FR201" s="266"/>
      <c r="FS201" s="266"/>
      <c r="FT201" s="266"/>
      <c r="FU201" s="266"/>
      <c r="FV201" s="266"/>
      <c r="FW201" s="266"/>
      <c r="FX201" s="266"/>
      <c r="FY201" s="266"/>
      <c r="FZ201" s="266"/>
      <c r="GA201" s="266"/>
      <c r="GB201" s="266"/>
      <c r="GC201" s="266"/>
      <c r="GD201" s="266"/>
      <c r="GE201" s="266"/>
      <c r="GF201" s="266"/>
      <c r="GG201" s="266"/>
      <c r="GH201" s="266"/>
      <c r="GI201" s="266"/>
      <c r="GJ201" s="266"/>
      <c r="GK201" s="266"/>
      <c r="GL201" s="266"/>
      <c r="GM201" s="266"/>
      <c r="GN201" s="266"/>
      <c r="GO201" s="266"/>
      <c r="GP201" s="266"/>
      <c r="GQ201" s="266"/>
      <c r="GR201" s="266"/>
      <c r="GS201" s="266"/>
      <c r="GT201" s="266"/>
      <c r="GU201" s="266"/>
      <c r="GV201" s="266"/>
      <c r="GW201" s="266"/>
      <c r="GX201" s="266"/>
      <c r="GY201" s="266"/>
      <c r="GZ201" s="266"/>
      <c r="HA201" s="266"/>
      <c r="HB201" s="266"/>
      <c r="HC201" s="266"/>
      <c r="HD201" s="266"/>
      <c r="HE201" s="266"/>
      <c r="HF201" s="266"/>
      <c r="HG201" s="266"/>
      <c r="HH201" s="266"/>
      <c r="HI201" s="266"/>
      <c r="HJ201" s="266"/>
      <c r="HK201" s="266"/>
      <c r="HL201" s="266"/>
      <c r="HM201" s="266"/>
      <c r="HN201" s="266"/>
      <c r="HO201" s="266"/>
      <c r="HP201" s="266"/>
      <c r="HQ201" s="266"/>
      <c r="HR201" s="266"/>
      <c r="HS201" s="266"/>
      <c r="HT201" s="266"/>
      <c r="HU201" s="266"/>
      <c r="HV201" s="266"/>
      <c r="HW201" s="266"/>
      <c r="HX201" s="266"/>
      <c r="HY201" s="266"/>
      <c r="HZ201" s="266"/>
      <c r="IA201" s="266"/>
      <c r="IB201" s="266"/>
      <c r="IC201" s="266"/>
      <c r="ID201" s="266"/>
      <c r="IE201" s="266"/>
      <c r="IF201" s="266"/>
      <c r="IG201" s="266"/>
      <c r="IH201" s="266"/>
      <c r="II201" s="266"/>
      <c r="IJ201" s="266"/>
      <c r="IK201" s="266"/>
      <c r="IL201" s="266"/>
      <c r="IM201" s="266"/>
      <c r="IN201" s="266"/>
      <c r="IO201" s="266"/>
      <c r="IP201" s="266"/>
      <c r="IQ201" s="266"/>
      <c r="IR201" s="266"/>
      <c r="IS201" s="266"/>
      <c r="IT201" s="266"/>
      <c r="IU201" s="266"/>
      <c r="IV201" s="266"/>
    </row>
    <row r="202" spans="1:256" s="281" customFormat="1" ht="25.5" customHeight="1">
      <c r="A202" s="432">
        <v>5.2</v>
      </c>
      <c r="B202" s="280" t="s">
        <v>293</v>
      </c>
      <c r="C202" s="236">
        <f t="shared" si="38"/>
        <v>0</v>
      </c>
      <c r="D202" s="241">
        <f t="shared" ref="D202:O202" si="55">D203</f>
        <v>0</v>
      </c>
      <c r="E202" s="241">
        <f t="shared" si="55"/>
        <v>0</v>
      </c>
      <c r="F202" s="241">
        <f t="shared" si="55"/>
        <v>0</v>
      </c>
      <c r="G202" s="241">
        <f t="shared" si="55"/>
        <v>0</v>
      </c>
      <c r="H202" s="241">
        <f t="shared" si="55"/>
        <v>0</v>
      </c>
      <c r="I202" s="241">
        <f t="shared" si="55"/>
        <v>0</v>
      </c>
      <c r="J202" s="241">
        <f t="shared" si="55"/>
        <v>0</v>
      </c>
      <c r="K202" s="241">
        <f t="shared" si="55"/>
        <v>0</v>
      </c>
      <c r="L202" s="241">
        <f t="shared" si="55"/>
        <v>0</v>
      </c>
      <c r="M202" s="241">
        <f t="shared" si="55"/>
        <v>0</v>
      </c>
      <c r="N202" s="241">
        <f t="shared" si="55"/>
        <v>0</v>
      </c>
      <c r="O202" s="355">
        <f t="shared" si="55"/>
        <v>0</v>
      </c>
      <c r="P202" s="333"/>
      <c r="Q202" s="273"/>
      <c r="R202" s="273"/>
      <c r="S202" s="273"/>
      <c r="T202" s="273"/>
      <c r="U202" s="273"/>
      <c r="V202" s="273"/>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273"/>
      <c r="AR202" s="273"/>
      <c r="AS202" s="273"/>
      <c r="AT202" s="273"/>
      <c r="AU202" s="273"/>
      <c r="AV202" s="273"/>
      <c r="AW202" s="273"/>
      <c r="AX202" s="273"/>
      <c r="AY202" s="273"/>
      <c r="AZ202" s="273"/>
      <c r="BA202" s="273"/>
      <c r="BB202" s="273"/>
      <c r="BC202" s="273"/>
      <c r="BD202" s="273"/>
      <c r="BE202" s="273"/>
      <c r="BF202" s="273"/>
      <c r="BG202" s="273"/>
      <c r="BH202" s="273"/>
      <c r="BI202" s="273"/>
      <c r="BJ202" s="273"/>
      <c r="BK202" s="273"/>
      <c r="BL202" s="273"/>
      <c r="BM202" s="273"/>
      <c r="BN202" s="273"/>
      <c r="BO202" s="273"/>
      <c r="BP202" s="273"/>
      <c r="BQ202" s="273"/>
      <c r="BR202" s="273"/>
      <c r="BS202" s="273"/>
      <c r="BT202" s="273"/>
      <c r="BU202" s="273"/>
      <c r="BV202" s="273"/>
      <c r="BW202" s="273"/>
      <c r="BX202" s="273"/>
      <c r="BY202" s="273"/>
      <c r="BZ202" s="273"/>
      <c r="CA202" s="273"/>
      <c r="CB202" s="273"/>
      <c r="CC202" s="273"/>
      <c r="CD202" s="273"/>
      <c r="CE202" s="273"/>
      <c r="CF202" s="273"/>
      <c r="CG202" s="273"/>
      <c r="CH202" s="273"/>
      <c r="CI202" s="273"/>
      <c r="CJ202" s="273"/>
      <c r="CK202" s="273"/>
      <c r="CL202" s="273"/>
      <c r="CM202" s="273"/>
      <c r="CN202" s="273"/>
      <c r="CO202" s="273"/>
      <c r="CP202" s="273"/>
      <c r="CQ202" s="273"/>
      <c r="CR202" s="273"/>
      <c r="CS202" s="273"/>
      <c r="CT202" s="273"/>
      <c r="CU202" s="273"/>
      <c r="CV202" s="273"/>
      <c r="CW202" s="273"/>
      <c r="CX202" s="273"/>
      <c r="CY202" s="273"/>
      <c r="CZ202" s="273"/>
      <c r="DA202" s="273"/>
      <c r="DB202" s="273"/>
      <c r="DC202" s="273"/>
      <c r="DD202" s="273"/>
      <c r="DE202" s="273"/>
      <c r="DF202" s="273"/>
      <c r="DG202" s="273"/>
      <c r="DH202" s="273"/>
      <c r="DI202" s="273"/>
      <c r="DJ202" s="273"/>
      <c r="DK202" s="273"/>
      <c r="DL202" s="273"/>
      <c r="DM202" s="273"/>
      <c r="DN202" s="273"/>
      <c r="DO202" s="273"/>
      <c r="DP202" s="273"/>
      <c r="DQ202" s="273"/>
      <c r="DR202" s="273"/>
      <c r="DS202" s="273"/>
      <c r="DT202" s="273"/>
      <c r="DU202" s="273"/>
      <c r="DV202" s="273"/>
      <c r="DW202" s="273"/>
      <c r="DX202" s="273"/>
      <c r="DY202" s="273"/>
      <c r="DZ202" s="273"/>
      <c r="EA202" s="273"/>
      <c r="EB202" s="273"/>
      <c r="EC202" s="273"/>
      <c r="ED202" s="273"/>
      <c r="EE202" s="273"/>
      <c r="EF202" s="273"/>
      <c r="EG202" s="273"/>
      <c r="EH202" s="273"/>
      <c r="EI202" s="273"/>
      <c r="EJ202" s="273"/>
      <c r="EK202" s="273"/>
      <c r="EL202" s="273"/>
      <c r="EM202" s="273"/>
      <c r="EN202" s="273"/>
      <c r="EO202" s="273"/>
      <c r="EP202" s="273"/>
      <c r="EQ202" s="273"/>
      <c r="ER202" s="273"/>
      <c r="ES202" s="273"/>
      <c r="ET202" s="273"/>
      <c r="EU202" s="273"/>
      <c r="EV202" s="273"/>
      <c r="EW202" s="273"/>
      <c r="EX202" s="273"/>
      <c r="EY202" s="273"/>
      <c r="EZ202" s="273"/>
      <c r="FA202" s="273"/>
      <c r="FB202" s="273"/>
      <c r="FC202" s="273"/>
      <c r="FD202" s="273"/>
      <c r="FE202" s="273"/>
      <c r="FF202" s="273"/>
      <c r="FG202" s="273"/>
      <c r="FH202" s="273"/>
      <c r="FI202" s="273"/>
      <c r="FJ202" s="273"/>
      <c r="FK202" s="273"/>
      <c r="FL202" s="273"/>
      <c r="FM202" s="273"/>
      <c r="FN202" s="273"/>
      <c r="FO202" s="273"/>
      <c r="FP202" s="273"/>
      <c r="FQ202" s="273"/>
      <c r="FR202" s="273"/>
      <c r="FS202" s="273"/>
      <c r="FT202" s="273"/>
      <c r="FU202" s="273"/>
      <c r="FV202" s="273"/>
      <c r="FW202" s="273"/>
      <c r="FX202" s="273"/>
      <c r="FY202" s="273"/>
      <c r="FZ202" s="273"/>
      <c r="GA202" s="273"/>
      <c r="GB202" s="273"/>
      <c r="GC202" s="273"/>
      <c r="GD202" s="273"/>
      <c r="GE202" s="273"/>
      <c r="GF202" s="273"/>
      <c r="GG202" s="273"/>
      <c r="GH202" s="273"/>
      <c r="GI202" s="273"/>
      <c r="GJ202" s="273"/>
      <c r="GK202" s="273"/>
      <c r="GL202" s="273"/>
      <c r="GM202" s="273"/>
      <c r="GN202" s="273"/>
      <c r="GO202" s="273"/>
      <c r="GP202" s="273"/>
      <c r="GQ202" s="273"/>
      <c r="GR202" s="273"/>
      <c r="GS202" s="273"/>
      <c r="GT202" s="273"/>
      <c r="GU202" s="273"/>
      <c r="GV202" s="273"/>
      <c r="GW202" s="273"/>
      <c r="GX202" s="273"/>
      <c r="GY202" s="273"/>
      <c r="GZ202" s="273"/>
      <c r="HA202" s="273"/>
      <c r="HB202" s="273"/>
      <c r="HC202" s="273"/>
      <c r="HD202" s="273"/>
      <c r="HE202" s="273"/>
      <c r="HF202" s="273"/>
      <c r="HG202" s="273"/>
      <c r="HH202" s="273"/>
      <c r="HI202" s="273"/>
      <c r="HJ202" s="273"/>
      <c r="HK202" s="273"/>
      <c r="HL202" s="273"/>
      <c r="HM202" s="273"/>
      <c r="HN202" s="273"/>
      <c r="HO202" s="273"/>
      <c r="HP202" s="273"/>
      <c r="HQ202" s="273"/>
      <c r="HR202" s="273"/>
      <c r="HS202" s="273"/>
      <c r="HT202" s="273"/>
      <c r="HU202" s="273"/>
      <c r="HV202" s="273"/>
      <c r="HW202" s="273"/>
      <c r="HX202" s="273"/>
      <c r="HY202" s="273"/>
      <c r="HZ202" s="273"/>
      <c r="IA202" s="273"/>
      <c r="IB202" s="273"/>
      <c r="IC202" s="273"/>
      <c r="ID202" s="273"/>
      <c r="IE202" s="273"/>
      <c r="IF202" s="273"/>
      <c r="IG202" s="273"/>
      <c r="IH202" s="273"/>
      <c r="II202" s="273"/>
      <c r="IJ202" s="273"/>
      <c r="IK202" s="273"/>
      <c r="IL202" s="273"/>
      <c r="IM202" s="273"/>
      <c r="IN202" s="273"/>
      <c r="IO202" s="273"/>
      <c r="IP202" s="273"/>
      <c r="IQ202" s="273"/>
      <c r="IR202" s="273"/>
      <c r="IS202" s="273"/>
      <c r="IT202" s="273"/>
      <c r="IU202" s="273"/>
      <c r="IV202" s="273"/>
    </row>
    <row r="203" spans="1:256" s="281" customFormat="1" ht="25.5" customHeight="1">
      <c r="A203" s="433" t="s">
        <v>1530</v>
      </c>
      <c r="B203" s="268" t="s">
        <v>23</v>
      </c>
      <c r="C203" s="238">
        <f t="shared" ref="C203:C267" si="56">SUM(D203:O203)</f>
        <v>0</v>
      </c>
      <c r="D203" s="258">
        <f>SUM(D204)</f>
        <v>0</v>
      </c>
      <c r="E203" s="258">
        <f t="shared" ref="E203:BP203" si="57">SUM(E204)</f>
        <v>0</v>
      </c>
      <c r="F203" s="258">
        <f t="shared" si="57"/>
        <v>0</v>
      </c>
      <c r="G203" s="258">
        <f t="shared" si="57"/>
        <v>0</v>
      </c>
      <c r="H203" s="258">
        <f t="shared" si="57"/>
        <v>0</v>
      </c>
      <c r="I203" s="258">
        <f t="shared" si="57"/>
        <v>0</v>
      </c>
      <c r="J203" s="258">
        <f t="shared" si="57"/>
        <v>0</v>
      </c>
      <c r="K203" s="258">
        <f t="shared" si="57"/>
        <v>0</v>
      </c>
      <c r="L203" s="258">
        <f t="shared" si="57"/>
        <v>0</v>
      </c>
      <c r="M203" s="258">
        <f t="shared" si="57"/>
        <v>0</v>
      </c>
      <c r="N203" s="258">
        <f t="shared" si="57"/>
        <v>0</v>
      </c>
      <c r="O203" s="354">
        <f t="shared" si="57"/>
        <v>0</v>
      </c>
      <c r="P203" s="336">
        <f t="shared" si="57"/>
        <v>0</v>
      </c>
      <c r="Q203" s="292">
        <f t="shared" si="57"/>
        <v>0</v>
      </c>
      <c r="R203" s="292">
        <f t="shared" si="57"/>
        <v>0</v>
      </c>
      <c r="S203" s="292">
        <f t="shared" si="57"/>
        <v>0</v>
      </c>
      <c r="T203" s="292">
        <f t="shared" si="57"/>
        <v>0</v>
      </c>
      <c r="U203" s="292">
        <f t="shared" si="57"/>
        <v>0</v>
      </c>
      <c r="V203" s="292">
        <f t="shared" si="57"/>
        <v>0</v>
      </c>
      <c r="W203" s="292">
        <f t="shared" si="57"/>
        <v>0</v>
      </c>
      <c r="X203" s="292">
        <f t="shared" si="57"/>
        <v>0</v>
      </c>
      <c r="Y203" s="292">
        <f t="shared" si="57"/>
        <v>0</v>
      </c>
      <c r="Z203" s="292">
        <f t="shared" si="57"/>
        <v>0</v>
      </c>
      <c r="AA203" s="292">
        <f t="shared" si="57"/>
        <v>0</v>
      </c>
      <c r="AB203" s="292">
        <f t="shared" si="57"/>
        <v>0</v>
      </c>
      <c r="AC203" s="292">
        <f t="shared" si="57"/>
        <v>0</v>
      </c>
      <c r="AD203" s="292">
        <f t="shared" si="57"/>
        <v>0</v>
      </c>
      <c r="AE203" s="292">
        <f t="shared" si="57"/>
        <v>0</v>
      </c>
      <c r="AF203" s="292">
        <f t="shared" si="57"/>
        <v>0</v>
      </c>
      <c r="AG203" s="292">
        <f t="shared" si="57"/>
        <v>0</v>
      </c>
      <c r="AH203" s="292">
        <f t="shared" si="57"/>
        <v>0</v>
      </c>
      <c r="AI203" s="292">
        <f t="shared" si="57"/>
        <v>0</v>
      </c>
      <c r="AJ203" s="292">
        <f t="shared" si="57"/>
        <v>0</v>
      </c>
      <c r="AK203" s="292">
        <f t="shared" si="57"/>
        <v>0</v>
      </c>
      <c r="AL203" s="292">
        <f t="shared" si="57"/>
        <v>0</v>
      </c>
      <c r="AM203" s="292">
        <f t="shared" si="57"/>
        <v>0</v>
      </c>
      <c r="AN203" s="292">
        <f t="shared" si="57"/>
        <v>0</v>
      </c>
      <c r="AO203" s="292">
        <f t="shared" si="57"/>
        <v>0</v>
      </c>
      <c r="AP203" s="292">
        <f t="shared" si="57"/>
        <v>0</v>
      </c>
      <c r="AQ203" s="292">
        <f t="shared" si="57"/>
        <v>0</v>
      </c>
      <c r="AR203" s="292">
        <f t="shared" si="57"/>
        <v>0</v>
      </c>
      <c r="AS203" s="292">
        <f t="shared" si="57"/>
        <v>0</v>
      </c>
      <c r="AT203" s="292">
        <f t="shared" si="57"/>
        <v>0</v>
      </c>
      <c r="AU203" s="292">
        <f t="shared" si="57"/>
        <v>0</v>
      </c>
      <c r="AV203" s="292">
        <f t="shared" si="57"/>
        <v>0</v>
      </c>
      <c r="AW203" s="292">
        <f t="shared" si="57"/>
        <v>0</v>
      </c>
      <c r="AX203" s="292">
        <f t="shared" si="57"/>
        <v>0</v>
      </c>
      <c r="AY203" s="292">
        <f t="shared" si="57"/>
        <v>0</v>
      </c>
      <c r="AZ203" s="292">
        <f t="shared" si="57"/>
        <v>0</v>
      </c>
      <c r="BA203" s="292">
        <f t="shared" si="57"/>
        <v>0</v>
      </c>
      <c r="BB203" s="292">
        <f t="shared" si="57"/>
        <v>0</v>
      </c>
      <c r="BC203" s="292">
        <f t="shared" si="57"/>
        <v>0</v>
      </c>
      <c r="BD203" s="292">
        <f t="shared" si="57"/>
        <v>0</v>
      </c>
      <c r="BE203" s="292">
        <f t="shared" si="57"/>
        <v>0</v>
      </c>
      <c r="BF203" s="292">
        <f t="shared" si="57"/>
        <v>0</v>
      </c>
      <c r="BG203" s="292">
        <f t="shared" si="57"/>
        <v>0</v>
      </c>
      <c r="BH203" s="292">
        <f t="shared" si="57"/>
        <v>0</v>
      </c>
      <c r="BI203" s="292">
        <f t="shared" si="57"/>
        <v>0</v>
      </c>
      <c r="BJ203" s="292">
        <f t="shared" si="57"/>
        <v>0</v>
      </c>
      <c r="BK203" s="292">
        <f t="shared" si="57"/>
        <v>0</v>
      </c>
      <c r="BL203" s="292">
        <f t="shared" si="57"/>
        <v>0</v>
      </c>
      <c r="BM203" s="292">
        <f t="shared" si="57"/>
        <v>0</v>
      </c>
      <c r="BN203" s="292">
        <f t="shared" si="57"/>
        <v>0</v>
      </c>
      <c r="BO203" s="292">
        <f t="shared" si="57"/>
        <v>0</v>
      </c>
      <c r="BP203" s="292">
        <f t="shared" si="57"/>
        <v>0</v>
      </c>
      <c r="BQ203" s="292">
        <f t="shared" ref="BQ203:EB203" si="58">SUM(BQ204)</f>
        <v>0</v>
      </c>
      <c r="BR203" s="292">
        <f t="shared" si="58"/>
        <v>0</v>
      </c>
      <c r="BS203" s="292">
        <f t="shared" si="58"/>
        <v>0</v>
      </c>
      <c r="BT203" s="292">
        <f t="shared" si="58"/>
        <v>0</v>
      </c>
      <c r="BU203" s="292">
        <f t="shared" si="58"/>
        <v>0</v>
      </c>
      <c r="BV203" s="292">
        <f t="shared" si="58"/>
        <v>0</v>
      </c>
      <c r="BW203" s="292">
        <f t="shared" si="58"/>
        <v>0</v>
      </c>
      <c r="BX203" s="292">
        <f t="shared" si="58"/>
        <v>0</v>
      </c>
      <c r="BY203" s="292">
        <f t="shared" si="58"/>
        <v>0</v>
      </c>
      <c r="BZ203" s="292">
        <f t="shared" si="58"/>
        <v>0</v>
      </c>
      <c r="CA203" s="292">
        <f t="shared" si="58"/>
        <v>0</v>
      </c>
      <c r="CB203" s="292">
        <f t="shared" si="58"/>
        <v>0</v>
      </c>
      <c r="CC203" s="292">
        <f t="shared" si="58"/>
        <v>0</v>
      </c>
      <c r="CD203" s="292">
        <f t="shared" si="58"/>
        <v>0</v>
      </c>
      <c r="CE203" s="292">
        <f t="shared" si="58"/>
        <v>0</v>
      </c>
      <c r="CF203" s="292">
        <f t="shared" si="58"/>
        <v>0</v>
      </c>
      <c r="CG203" s="292">
        <f t="shared" si="58"/>
        <v>0</v>
      </c>
      <c r="CH203" s="292">
        <f t="shared" si="58"/>
        <v>0</v>
      </c>
      <c r="CI203" s="292">
        <f t="shared" si="58"/>
        <v>0</v>
      </c>
      <c r="CJ203" s="292">
        <f t="shared" si="58"/>
        <v>0</v>
      </c>
      <c r="CK203" s="292">
        <f t="shared" si="58"/>
        <v>0</v>
      </c>
      <c r="CL203" s="292">
        <f t="shared" si="58"/>
        <v>0</v>
      </c>
      <c r="CM203" s="292">
        <f t="shared" si="58"/>
        <v>0</v>
      </c>
      <c r="CN203" s="292">
        <f t="shared" si="58"/>
        <v>0</v>
      </c>
      <c r="CO203" s="292">
        <f t="shared" si="58"/>
        <v>0</v>
      </c>
      <c r="CP203" s="292">
        <f t="shared" si="58"/>
        <v>0</v>
      </c>
      <c r="CQ203" s="292">
        <f t="shared" si="58"/>
        <v>0</v>
      </c>
      <c r="CR203" s="292">
        <f t="shared" si="58"/>
        <v>0</v>
      </c>
      <c r="CS203" s="292">
        <f t="shared" si="58"/>
        <v>0</v>
      </c>
      <c r="CT203" s="292">
        <f t="shared" si="58"/>
        <v>0</v>
      </c>
      <c r="CU203" s="292">
        <f t="shared" si="58"/>
        <v>0</v>
      </c>
      <c r="CV203" s="292">
        <f t="shared" si="58"/>
        <v>0</v>
      </c>
      <c r="CW203" s="292">
        <f t="shared" si="58"/>
        <v>0</v>
      </c>
      <c r="CX203" s="292">
        <f t="shared" si="58"/>
        <v>0</v>
      </c>
      <c r="CY203" s="292">
        <f t="shared" si="58"/>
        <v>0</v>
      </c>
      <c r="CZ203" s="292">
        <f t="shared" si="58"/>
        <v>0</v>
      </c>
      <c r="DA203" s="292">
        <f t="shared" si="58"/>
        <v>0</v>
      </c>
      <c r="DB203" s="292">
        <f t="shared" si="58"/>
        <v>0</v>
      </c>
      <c r="DC203" s="292">
        <f t="shared" si="58"/>
        <v>0</v>
      </c>
      <c r="DD203" s="292">
        <f t="shared" si="58"/>
        <v>0</v>
      </c>
      <c r="DE203" s="292">
        <f t="shared" si="58"/>
        <v>0</v>
      </c>
      <c r="DF203" s="292">
        <f t="shared" si="58"/>
        <v>0</v>
      </c>
      <c r="DG203" s="292">
        <f t="shared" si="58"/>
        <v>0</v>
      </c>
      <c r="DH203" s="292">
        <f t="shared" si="58"/>
        <v>0</v>
      </c>
      <c r="DI203" s="292">
        <f t="shared" si="58"/>
        <v>0</v>
      </c>
      <c r="DJ203" s="292">
        <f t="shared" si="58"/>
        <v>0</v>
      </c>
      <c r="DK203" s="292">
        <f t="shared" si="58"/>
        <v>0</v>
      </c>
      <c r="DL203" s="292">
        <f t="shared" si="58"/>
        <v>0</v>
      </c>
      <c r="DM203" s="292">
        <f t="shared" si="58"/>
        <v>0</v>
      </c>
      <c r="DN203" s="292">
        <f t="shared" si="58"/>
        <v>0</v>
      </c>
      <c r="DO203" s="292">
        <f t="shared" si="58"/>
        <v>0</v>
      </c>
      <c r="DP203" s="292">
        <f t="shared" si="58"/>
        <v>0</v>
      </c>
      <c r="DQ203" s="292">
        <f t="shared" si="58"/>
        <v>0</v>
      </c>
      <c r="DR203" s="292">
        <f t="shared" si="58"/>
        <v>0</v>
      </c>
      <c r="DS203" s="292">
        <f t="shared" si="58"/>
        <v>0</v>
      </c>
      <c r="DT203" s="292">
        <f t="shared" si="58"/>
        <v>0</v>
      </c>
      <c r="DU203" s="292">
        <f t="shared" si="58"/>
        <v>0</v>
      </c>
      <c r="DV203" s="292">
        <f t="shared" si="58"/>
        <v>0</v>
      </c>
      <c r="DW203" s="292">
        <f t="shared" si="58"/>
        <v>0</v>
      </c>
      <c r="DX203" s="292">
        <f t="shared" si="58"/>
        <v>0</v>
      </c>
      <c r="DY203" s="292">
        <f t="shared" si="58"/>
        <v>0</v>
      </c>
      <c r="DZ203" s="292">
        <f t="shared" si="58"/>
        <v>0</v>
      </c>
      <c r="EA203" s="292">
        <f t="shared" si="58"/>
        <v>0</v>
      </c>
      <c r="EB203" s="292">
        <f t="shared" si="58"/>
        <v>0</v>
      </c>
      <c r="EC203" s="292">
        <f t="shared" ref="EC203:GN203" si="59">SUM(EC204)</f>
        <v>0</v>
      </c>
      <c r="ED203" s="292">
        <f t="shared" si="59"/>
        <v>0</v>
      </c>
      <c r="EE203" s="292">
        <f t="shared" si="59"/>
        <v>0</v>
      </c>
      <c r="EF203" s="292">
        <f t="shared" si="59"/>
        <v>0</v>
      </c>
      <c r="EG203" s="292">
        <f t="shared" si="59"/>
        <v>0</v>
      </c>
      <c r="EH203" s="292">
        <f t="shared" si="59"/>
        <v>0</v>
      </c>
      <c r="EI203" s="292">
        <f t="shared" si="59"/>
        <v>0</v>
      </c>
      <c r="EJ203" s="292">
        <f t="shared" si="59"/>
        <v>0</v>
      </c>
      <c r="EK203" s="292">
        <f t="shared" si="59"/>
        <v>0</v>
      </c>
      <c r="EL203" s="292">
        <f t="shared" si="59"/>
        <v>0</v>
      </c>
      <c r="EM203" s="292">
        <f t="shared" si="59"/>
        <v>0</v>
      </c>
      <c r="EN203" s="292">
        <f t="shared" si="59"/>
        <v>0</v>
      </c>
      <c r="EO203" s="292">
        <f t="shared" si="59"/>
        <v>0</v>
      </c>
      <c r="EP203" s="292">
        <f t="shared" si="59"/>
        <v>0</v>
      </c>
      <c r="EQ203" s="292">
        <f t="shared" si="59"/>
        <v>0</v>
      </c>
      <c r="ER203" s="292">
        <f t="shared" si="59"/>
        <v>0</v>
      </c>
      <c r="ES203" s="292">
        <f t="shared" si="59"/>
        <v>0</v>
      </c>
      <c r="ET203" s="292">
        <f t="shared" si="59"/>
        <v>0</v>
      </c>
      <c r="EU203" s="292">
        <f t="shared" si="59"/>
        <v>0</v>
      </c>
      <c r="EV203" s="292">
        <f t="shared" si="59"/>
        <v>0</v>
      </c>
      <c r="EW203" s="292">
        <f t="shared" si="59"/>
        <v>0</v>
      </c>
      <c r="EX203" s="292">
        <f t="shared" si="59"/>
        <v>0</v>
      </c>
      <c r="EY203" s="292">
        <f t="shared" si="59"/>
        <v>0</v>
      </c>
      <c r="EZ203" s="292">
        <f t="shared" si="59"/>
        <v>0</v>
      </c>
      <c r="FA203" s="292">
        <f t="shared" si="59"/>
        <v>0</v>
      </c>
      <c r="FB203" s="292">
        <f t="shared" si="59"/>
        <v>0</v>
      </c>
      <c r="FC203" s="292">
        <f t="shared" si="59"/>
        <v>0</v>
      </c>
      <c r="FD203" s="292">
        <f t="shared" si="59"/>
        <v>0</v>
      </c>
      <c r="FE203" s="292">
        <f t="shared" si="59"/>
        <v>0</v>
      </c>
      <c r="FF203" s="292">
        <f t="shared" si="59"/>
        <v>0</v>
      </c>
      <c r="FG203" s="292">
        <f t="shared" si="59"/>
        <v>0</v>
      </c>
      <c r="FH203" s="292">
        <f t="shared" si="59"/>
        <v>0</v>
      </c>
      <c r="FI203" s="292">
        <f t="shared" si="59"/>
        <v>0</v>
      </c>
      <c r="FJ203" s="292">
        <f t="shared" si="59"/>
        <v>0</v>
      </c>
      <c r="FK203" s="292">
        <f t="shared" si="59"/>
        <v>0</v>
      </c>
      <c r="FL203" s="292">
        <f t="shared" si="59"/>
        <v>0</v>
      </c>
      <c r="FM203" s="292">
        <f t="shared" si="59"/>
        <v>0</v>
      </c>
      <c r="FN203" s="292">
        <f t="shared" si="59"/>
        <v>0</v>
      </c>
      <c r="FO203" s="292">
        <f t="shared" si="59"/>
        <v>0</v>
      </c>
      <c r="FP203" s="292">
        <f t="shared" si="59"/>
        <v>0</v>
      </c>
      <c r="FQ203" s="292">
        <f t="shared" si="59"/>
        <v>0</v>
      </c>
      <c r="FR203" s="292">
        <f t="shared" si="59"/>
        <v>0</v>
      </c>
      <c r="FS203" s="292">
        <f t="shared" si="59"/>
        <v>0</v>
      </c>
      <c r="FT203" s="292">
        <f t="shared" si="59"/>
        <v>0</v>
      </c>
      <c r="FU203" s="292">
        <f t="shared" si="59"/>
        <v>0</v>
      </c>
      <c r="FV203" s="292">
        <f t="shared" si="59"/>
        <v>0</v>
      </c>
      <c r="FW203" s="292">
        <f t="shared" si="59"/>
        <v>0</v>
      </c>
      <c r="FX203" s="292">
        <f t="shared" si="59"/>
        <v>0</v>
      </c>
      <c r="FY203" s="292">
        <f t="shared" si="59"/>
        <v>0</v>
      </c>
      <c r="FZ203" s="292">
        <f t="shared" si="59"/>
        <v>0</v>
      </c>
      <c r="GA203" s="292">
        <f t="shared" si="59"/>
        <v>0</v>
      </c>
      <c r="GB203" s="292">
        <f t="shared" si="59"/>
        <v>0</v>
      </c>
      <c r="GC203" s="292">
        <f t="shared" si="59"/>
        <v>0</v>
      </c>
      <c r="GD203" s="292">
        <f t="shared" si="59"/>
        <v>0</v>
      </c>
      <c r="GE203" s="292">
        <f t="shared" si="59"/>
        <v>0</v>
      </c>
      <c r="GF203" s="292">
        <f t="shared" si="59"/>
        <v>0</v>
      </c>
      <c r="GG203" s="292">
        <f t="shared" si="59"/>
        <v>0</v>
      </c>
      <c r="GH203" s="292">
        <f t="shared" si="59"/>
        <v>0</v>
      </c>
      <c r="GI203" s="292">
        <f t="shared" si="59"/>
        <v>0</v>
      </c>
      <c r="GJ203" s="292">
        <f t="shared" si="59"/>
        <v>0</v>
      </c>
      <c r="GK203" s="292">
        <f t="shared" si="59"/>
        <v>0</v>
      </c>
      <c r="GL203" s="292">
        <f t="shared" si="59"/>
        <v>0</v>
      </c>
      <c r="GM203" s="292">
        <f t="shared" si="59"/>
        <v>0</v>
      </c>
      <c r="GN203" s="292">
        <f t="shared" si="59"/>
        <v>0</v>
      </c>
      <c r="GO203" s="292">
        <f t="shared" ref="GO203:IV203" si="60">SUM(GO204)</f>
        <v>0</v>
      </c>
      <c r="GP203" s="292">
        <f t="shared" si="60"/>
        <v>0</v>
      </c>
      <c r="GQ203" s="292">
        <f t="shared" si="60"/>
        <v>0</v>
      </c>
      <c r="GR203" s="292">
        <f t="shared" si="60"/>
        <v>0</v>
      </c>
      <c r="GS203" s="292">
        <f t="shared" si="60"/>
        <v>0</v>
      </c>
      <c r="GT203" s="292">
        <f t="shared" si="60"/>
        <v>0</v>
      </c>
      <c r="GU203" s="292">
        <f t="shared" si="60"/>
        <v>0</v>
      </c>
      <c r="GV203" s="292">
        <f t="shared" si="60"/>
        <v>0</v>
      </c>
      <c r="GW203" s="292">
        <f t="shared" si="60"/>
        <v>0</v>
      </c>
      <c r="GX203" s="292">
        <f t="shared" si="60"/>
        <v>0</v>
      </c>
      <c r="GY203" s="292">
        <f t="shared" si="60"/>
        <v>0</v>
      </c>
      <c r="GZ203" s="292">
        <f t="shared" si="60"/>
        <v>0</v>
      </c>
      <c r="HA203" s="292">
        <f t="shared" si="60"/>
        <v>0</v>
      </c>
      <c r="HB203" s="292">
        <f t="shared" si="60"/>
        <v>0</v>
      </c>
      <c r="HC203" s="292">
        <f t="shared" si="60"/>
        <v>0</v>
      </c>
      <c r="HD203" s="292">
        <f t="shared" si="60"/>
        <v>0</v>
      </c>
      <c r="HE203" s="292">
        <f t="shared" si="60"/>
        <v>0</v>
      </c>
      <c r="HF203" s="292">
        <f t="shared" si="60"/>
        <v>0</v>
      </c>
      <c r="HG203" s="292">
        <f t="shared" si="60"/>
        <v>0</v>
      </c>
      <c r="HH203" s="292">
        <f t="shared" si="60"/>
        <v>0</v>
      </c>
      <c r="HI203" s="292">
        <f t="shared" si="60"/>
        <v>0</v>
      </c>
      <c r="HJ203" s="292">
        <f t="shared" si="60"/>
        <v>0</v>
      </c>
      <c r="HK203" s="292">
        <f t="shared" si="60"/>
        <v>0</v>
      </c>
      <c r="HL203" s="292">
        <f t="shared" si="60"/>
        <v>0</v>
      </c>
      <c r="HM203" s="292">
        <f t="shared" si="60"/>
        <v>0</v>
      </c>
      <c r="HN203" s="292">
        <f t="shared" si="60"/>
        <v>0</v>
      </c>
      <c r="HO203" s="292">
        <f t="shared" si="60"/>
        <v>0</v>
      </c>
      <c r="HP203" s="292">
        <f t="shared" si="60"/>
        <v>0</v>
      </c>
      <c r="HQ203" s="292">
        <f t="shared" si="60"/>
        <v>0</v>
      </c>
      <c r="HR203" s="292">
        <f t="shared" si="60"/>
        <v>0</v>
      </c>
      <c r="HS203" s="292">
        <f t="shared" si="60"/>
        <v>0</v>
      </c>
      <c r="HT203" s="292">
        <f t="shared" si="60"/>
        <v>0</v>
      </c>
      <c r="HU203" s="292">
        <f t="shared" si="60"/>
        <v>0</v>
      </c>
      <c r="HV203" s="292">
        <f t="shared" si="60"/>
        <v>0</v>
      </c>
      <c r="HW203" s="292">
        <f t="shared" si="60"/>
        <v>0</v>
      </c>
      <c r="HX203" s="292">
        <f t="shared" si="60"/>
        <v>0</v>
      </c>
      <c r="HY203" s="292">
        <f t="shared" si="60"/>
        <v>0</v>
      </c>
      <c r="HZ203" s="292">
        <f t="shared" si="60"/>
        <v>0</v>
      </c>
      <c r="IA203" s="292">
        <f t="shared" si="60"/>
        <v>0</v>
      </c>
      <c r="IB203" s="292">
        <f t="shared" si="60"/>
        <v>0</v>
      </c>
      <c r="IC203" s="292">
        <f t="shared" si="60"/>
        <v>0</v>
      </c>
      <c r="ID203" s="292">
        <f t="shared" si="60"/>
        <v>0</v>
      </c>
      <c r="IE203" s="292">
        <f t="shared" si="60"/>
        <v>0</v>
      </c>
      <c r="IF203" s="292">
        <f t="shared" si="60"/>
        <v>0</v>
      </c>
      <c r="IG203" s="292">
        <f t="shared" si="60"/>
        <v>0</v>
      </c>
      <c r="IH203" s="292">
        <f t="shared" si="60"/>
        <v>0</v>
      </c>
      <c r="II203" s="292">
        <f t="shared" si="60"/>
        <v>0</v>
      </c>
      <c r="IJ203" s="292">
        <f t="shared" si="60"/>
        <v>0</v>
      </c>
      <c r="IK203" s="292">
        <f t="shared" si="60"/>
        <v>0</v>
      </c>
      <c r="IL203" s="292">
        <f t="shared" si="60"/>
        <v>0</v>
      </c>
      <c r="IM203" s="292">
        <f t="shared" si="60"/>
        <v>0</v>
      </c>
      <c r="IN203" s="292">
        <f t="shared" si="60"/>
        <v>0</v>
      </c>
      <c r="IO203" s="292">
        <f t="shared" si="60"/>
        <v>0</v>
      </c>
      <c r="IP203" s="292">
        <f t="shared" si="60"/>
        <v>0</v>
      </c>
      <c r="IQ203" s="292">
        <f t="shared" si="60"/>
        <v>0</v>
      </c>
      <c r="IR203" s="292">
        <f t="shared" si="60"/>
        <v>0</v>
      </c>
      <c r="IS203" s="292">
        <f t="shared" si="60"/>
        <v>0</v>
      </c>
      <c r="IT203" s="292">
        <f t="shared" si="60"/>
        <v>0</v>
      </c>
      <c r="IU203" s="292">
        <f t="shared" si="60"/>
        <v>0</v>
      </c>
      <c r="IV203" s="292">
        <f t="shared" si="60"/>
        <v>0</v>
      </c>
    </row>
    <row r="204" spans="1:256" s="259" customFormat="1" ht="25.5" customHeight="1">
      <c r="A204" s="348" t="s">
        <v>1531</v>
      </c>
      <c r="B204" s="289" t="s">
        <v>166</v>
      </c>
      <c r="C204" s="267">
        <f t="shared" si="56"/>
        <v>0</v>
      </c>
      <c r="D204" s="259">
        <v>0</v>
      </c>
      <c r="E204" s="259">
        <v>0</v>
      </c>
      <c r="F204" s="259">
        <v>0</v>
      </c>
      <c r="G204" s="259">
        <v>0</v>
      </c>
      <c r="H204" s="259">
        <v>0</v>
      </c>
      <c r="I204" s="259">
        <v>0</v>
      </c>
      <c r="J204" s="259">
        <v>0</v>
      </c>
      <c r="K204" s="259">
        <v>0</v>
      </c>
      <c r="L204" s="259">
        <v>0</v>
      </c>
      <c r="M204" s="259">
        <v>0</v>
      </c>
      <c r="N204" s="259">
        <v>0</v>
      </c>
      <c r="O204" s="350">
        <v>0</v>
      </c>
      <c r="P204" s="330"/>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c r="DM204" s="266"/>
      <c r="DN204" s="266"/>
      <c r="DO204" s="266"/>
      <c r="DP204" s="266"/>
      <c r="DQ204" s="266"/>
      <c r="DR204" s="266"/>
      <c r="DS204" s="266"/>
      <c r="DT204" s="266"/>
      <c r="DU204" s="266"/>
      <c r="DV204" s="266"/>
      <c r="DW204" s="266"/>
      <c r="DX204" s="266"/>
      <c r="DY204" s="266"/>
      <c r="DZ204" s="266"/>
      <c r="EA204" s="266"/>
      <c r="EB204" s="266"/>
      <c r="EC204" s="266"/>
      <c r="ED204" s="266"/>
      <c r="EE204" s="266"/>
      <c r="EF204" s="266"/>
      <c r="EG204" s="266"/>
      <c r="EH204" s="266"/>
      <c r="EI204" s="266"/>
      <c r="EJ204" s="266"/>
      <c r="EK204" s="266"/>
      <c r="EL204" s="266"/>
      <c r="EM204" s="266"/>
      <c r="EN204" s="266"/>
      <c r="EO204" s="266"/>
      <c r="EP204" s="266"/>
      <c r="EQ204" s="266"/>
      <c r="ER204" s="266"/>
      <c r="ES204" s="266"/>
      <c r="ET204" s="266"/>
      <c r="EU204" s="266"/>
      <c r="EV204" s="266"/>
      <c r="EW204" s="266"/>
      <c r="EX204" s="266"/>
      <c r="EY204" s="266"/>
      <c r="EZ204" s="266"/>
      <c r="FA204" s="266"/>
      <c r="FB204" s="266"/>
      <c r="FC204" s="266"/>
      <c r="FD204" s="266"/>
      <c r="FE204" s="266"/>
      <c r="FF204" s="266"/>
      <c r="FG204" s="266"/>
      <c r="FH204" s="266"/>
      <c r="FI204" s="266"/>
      <c r="FJ204" s="266"/>
      <c r="FK204" s="266"/>
      <c r="FL204" s="266"/>
      <c r="FM204" s="266"/>
      <c r="FN204" s="266"/>
      <c r="FO204" s="266"/>
      <c r="FP204" s="266"/>
      <c r="FQ204" s="266"/>
      <c r="FR204" s="266"/>
      <c r="FS204" s="266"/>
      <c r="FT204" s="266"/>
      <c r="FU204" s="266"/>
      <c r="FV204" s="266"/>
      <c r="FW204" s="266"/>
      <c r="FX204" s="266"/>
      <c r="FY204" s="266"/>
      <c r="FZ204" s="266"/>
      <c r="GA204" s="266"/>
      <c r="GB204" s="266"/>
      <c r="GC204" s="266"/>
      <c r="GD204" s="266"/>
      <c r="GE204" s="266"/>
      <c r="GF204" s="266"/>
      <c r="GG204" s="266"/>
      <c r="GH204" s="266"/>
      <c r="GI204" s="266"/>
      <c r="GJ204" s="266"/>
      <c r="GK204" s="266"/>
      <c r="GL204" s="266"/>
      <c r="GM204" s="266"/>
      <c r="GN204" s="266"/>
      <c r="GO204" s="266"/>
      <c r="GP204" s="266"/>
      <c r="GQ204" s="266"/>
      <c r="GR204" s="266"/>
      <c r="GS204" s="266"/>
      <c r="GT204" s="266"/>
      <c r="GU204" s="266"/>
      <c r="GV204" s="266"/>
      <c r="GW204" s="266"/>
      <c r="GX204" s="266"/>
      <c r="GY204" s="266"/>
      <c r="GZ204" s="266"/>
      <c r="HA204" s="266"/>
      <c r="HB204" s="266"/>
      <c r="HC204" s="266"/>
      <c r="HD204" s="266"/>
      <c r="HE204" s="266"/>
      <c r="HF204" s="266"/>
      <c r="HG204" s="266"/>
      <c r="HH204" s="266"/>
      <c r="HI204" s="266"/>
      <c r="HJ204" s="266"/>
      <c r="HK204" s="266"/>
      <c r="HL204" s="266"/>
      <c r="HM204" s="266"/>
      <c r="HN204" s="266"/>
      <c r="HO204" s="266"/>
      <c r="HP204" s="266"/>
      <c r="HQ204" s="266"/>
      <c r="HR204" s="266"/>
      <c r="HS204" s="266"/>
      <c r="HT204" s="266"/>
      <c r="HU204" s="266"/>
      <c r="HV204" s="266"/>
      <c r="HW204" s="266"/>
      <c r="HX204" s="266"/>
      <c r="HY204" s="266"/>
      <c r="HZ204" s="266"/>
      <c r="IA204" s="266"/>
      <c r="IB204" s="266"/>
      <c r="IC204" s="266"/>
      <c r="ID204" s="266"/>
      <c r="IE204" s="266"/>
      <c r="IF204" s="266"/>
      <c r="IG204" s="266"/>
      <c r="IH204" s="266"/>
      <c r="II204" s="266"/>
      <c r="IJ204" s="266"/>
      <c r="IK204" s="266"/>
      <c r="IL204" s="266"/>
      <c r="IM204" s="266"/>
      <c r="IN204" s="266"/>
      <c r="IO204" s="266"/>
      <c r="IP204" s="266"/>
      <c r="IQ204" s="266"/>
      <c r="IR204" s="266"/>
      <c r="IS204" s="266"/>
      <c r="IT204" s="266"/>
      <c r="IU204" s="266"/>
      <c r="IV204" s="266"/>
    </row>
    <row r="205" spans="1:256" s="281" customFormat="1" ht="25.5" customHeight="1">
      <c r="A205" s="432">
        <v>5.3</v>
      </c>
      <c r="B205" s="280" t="s">
        <v>294</v>
      </c>
      <c r="C205" s="236">
        <f t="shared" si="56"/>
        <v>0</v>
      </c>
      <c r="D205" s="241">
        <f t="shared" ref="D205:O205" si="61">D206</f>
        <v>0</v>
      </c>
      <c r="E205" s="241">
        <f t="shared" si="61"/>
        <v>0</v>
      </c>
      <c r="F205" s="241">
        <f t="shared" si="61"/>
        <v>0</v>
      </c>
      <c r="G205" s="241">
        <f t="shared" si="61"/>
        <v>0</v>
      </c>
      <c r="H205" s="241">
        <f t="shared" si="61"/>
        <v>0</v>
      </c>
      <c r="I205" s="241">
        <f t="shared" si="61"/>
        <v>0</v>
      </c>
      <c r="J205" s="241">
        <f t="shared" si="61"/>
        <v>0</v>
      </c>
      <c r="K205" s="241">
        <f t="shared" si="61"/>
        <v>0</v>
      </c>
      <c r="L205" s="241">
        <f t="shared" si="61"/>
        <v>0</v>
      </c>
      <c r="M205" s="241">
        <f t="shared" si="61"/>
        <v>0</v>
      </c>
      <c r="N205" s="241">
        <f t="shared" si="61"/>
        <v>0</v>
      </c>
      <c r="O205" s="355">
        <f t="shared" si="61"/>
        <v>0</v>
      </c>
      <c r="P205" s="333"/>
      <c r="Q205" s="273"/>
      <c r="R205" s="273"/>
      <c r="S205" s="273"/>
      <c r="T205" s="273"/>
      <c r="U205" s="273"/>
      <c r="V205" s="273"/>
      <c r="W205" s="273"/>
      <c r="X205" s="273"/>
      <c r="Y205" s="273"/>
      <c r="Z205" s="273"/>
      <c r="AA205" s="273"/>
      <c r="AB205" s="273"/>
      <c r="AC205" s="273"/>
      <c r="AD205" s="273"/>
      <c r="AE205" s="273"/>
      <c r="AF205" s="273"/>
      <c r="AG205" s="273"/>
      <c r="AH205" s="273"/>
      <c r="AI205" s="273"/>
      <c r="AJ205" s="273"/>
      <c r="AK205" s="273"/>
      <c r="AL205" s="273"/>
      <c r="AM205" s="273"/>
      <c r="AN205" s="273"/>
      <c r="AO205" s="273"/>
      <c r="AP205" s="273"/>
      <c r="AQ205" s="273"/>
      <c r="AR205" s="273"/>
      <c r="AS205" s="273"/>
      <c r="AT205" s="273"/>
      <c r="AU205" s="273"/>
      <c r="AV205" s="273"/>
      <c r="AW205" s="273"/>
      <c r="AX205" s="273"/>
      <c r="AY205" s="273"/>
      <c r="AZ205" s="273"/>
      <c r="BA205" s="273"/>
      <c r="BB205" s="273"/>
      <c r="BC205" s="273"/>
      <c r="BD205" s="273"/>
      <c r="BE205" s="273"/>
      <c r="BF205" s="273"/>
      <c r="BG205" s="273"/>
      <c r="BH205" s="273"/>
      <c r="BI205" s="273"/>
      <c r="BJ205" s="273"/>
      <c r="BK205" s="273"/>
      <c r="BL205" s="273"/>
      <c r="BM205" s="273"/>
      <c r="BN205" s="273"/>
      <c r="BO205" s="273"/>
      <c r="BP205" s="273"/>
      <c r="BQ205" s="273"/>
      <c r="BR205" s="273"/>
      <c r="BS205" s="273"/>
      <c r="BT205" s="273"/>
      <c r="BU205" s="273"/>
      <c r="BV205" s="273"/>
      <c r="BW205" s="273"/>
      <c r="BX205" s="273"/>
      <c r="BY205" s="273"/>
      <c r="BZ205" s="273"/>
      <c r="CA205" s="273"/>
      <c r="CB205" s="273"/>
      <c r="CC205" s="273"/>
      <c r="CD205" s="273"/>
      <c r="CE205" s="273"/>
      <c r="CF205" s="273"/>
      <c r="CG205" s="273"/>
      <c r="CH205" s="273"/>
      <c r="CI205" s="273"/>
      <c r="CJ205" s="273"/>
      <c r="CK205" s="273"/>
      <c r="CL205" s="273"/>
      <c r="CM205" s="273"/>
      <c r="CN205" s="273"/>
      <c r="CO205" s="273"/>
      <c r="CP205" s="273"/>
      <c r="CQ205" s="273"/>
      <c r="CR205" s="273"/>
      <c r="CS205" s="273"/>
      <c r="CT205" s="273"/>
      <c r="CU205" s="273"/>
      <c r="CV205" s="273"/>
      <c r="CW205" s="273"/>
      <c r="CX205" s="273"/>
      <c r="CY205" s="273"/>
      <c r="CZ205" s="273"/>
      <c r="DA205" s="273"/>
      <c r="DB205" s="273"/>
      <c r="DC205" s="273"/>
      <c r="DD205" s="273"/>
      <c r="DE205" s="273"/>
      <c r="DF205" s="273"/>
      <c r="DG205" s="273"/>
      <c r="DH205" s="273"/>
      <c r="DI205" s="273"/>
      <c r="DJ205" s="273"/>
      <c r="DK205" s="273"/>
      <c r="DL205" s="273"/>
      <c r="DM205" s="273"/>
      <c r="DN205" s="273"/>
      <c r="DO205" s="273"/>
      <c r="DP205" s="273"/>
      <c r="DQ205" s="273"/>
      <c r="DR205" s="273"/>
      <c r="DS205" s="273"/>
      <c r="DT205" s="273"/>
      <c r="DU205" s="273"/>
      <c r="DV205" s="273"/>
      <c r="DW205" s="273"/>
      <c r="DX205" s="273"/>
      <c r="DY205" s="273"/>
      <c r="DZ205" s="273"/>
      <c r="EA205" s="273"/>
      <c r="EB205" s="273"/>
      <c r="EC205" s="273"/>
      <c r="ED205" s="273"/>
      <c r="EE205" s="273"/>
      <c r="EF205" s="273"/>
      <c r="EG205" s="273"/>
      <c r="EH205" s="273"/>
      <c r="EI205" s="273"/>
      <c r="EJ205" s="273"/>
      <c r="EK205" s="273"/>
      <c r="EL205" s="273"/>
      <c r="EM205" s="273"/>
      <c r="EN205" s="273"/>
      <c r="EO205" s="273"/>
      <c r="EP205" s="273"/>
      <c r="EQ205" s="273"/>
      <c r="ER205" s="273"/>
      <c r="ES205" s="273"/>
      <c r="ET205" s="273"/>
      <c r="EU205" s="273"/>
      <c r="EV205" s="273"/>
      <c r="EW205" s="273"/>
      <c r="EX205" s="273"/>
      <c r="EY205" s="273"/>
      <c r="EZ205" s="273"/>
      <c r="FA205" s="273"/>
      <c r="FB205" s="273"/>
      <c r="FC205" s="273"/>
      <c r="FD205" s="273"/>
      <c r="FE205" s="273"/>
      <c r="FF205" s="273"/>
      <c r="FG205" s="273"/>
      <c r="FH205" s="273"/>
      <c r="FI205" s="273"/>
      <c r="FJ205" s="273"/>
      <c r="FK205" s="273"/>
      <c r="FL205" s="273"/>
      <c r="FM205" s="273"/>
      <c r="FN205" s="273"/>
      <c r="FO205" s="273"/>
      <c r="FP205" s="273"/>
      <c r="FQ205" s="273"/>
      <c r="FR205" s="273"/>
      <c r="FS205" s="273"/>
      <c r="FT205" s="273"/>
      <c r="FU205" s="273"/>
      <c r="FV205" s="273"/>
      <c r="FW205" s="273"/>
      <c r="FX205" s="273"/>
      <c r="FY205" s="273"/>
      <c r="FZ205" s="273"/>
      <c r="GA205" s="273"/>
      <c r="GB205" s="273"/>
      <c r="GC205" s="273"/>
      <c r="GD205" s="273"/>
      <c r="GE205" s="273"/>
      <c r="GF205" s="273"/>
      <c r="GG205" s="273"/>
      <c r="GH205" s="273"/>
      <c r="GI205" s="273"/>
      <c r="GJ205" s="273"/>
      <c r="GK205" s="273"/>
      <c r="GL205" s="273"/>
      <c r="GM205" s="273"/>
      <c r="GN205" s="273"/>
      <c r="GO205" s="273"/>
      <c r="GP205" s="273"/>
      <c r="GQ205" s="273"/>
      <c r="GR205" s="273"/>
      <c r="GS205" s="273"/>
      <c r="GT205" s="273"/>
      <c r="GU205" s="273"/>
      <c r="GV205" s="273"/>
      <c r="GW205" s="273"/>
      <c r="GX205" s="273"/>
      <c r="GY205" s="273"/>
      <c r="GZ205" s="273"/>
      <c r="HA205" s="273"/>
      <c r="HB205" s="273"/>
      <c r="HC205" s="273"/>
      <c r="HD205" s="273"/>
      <c r="HE205" s="273"/>
      <c r="HF205" s="273"/>
      <c r="HG205" s="273"/>
      <c r="HH205" s="273"/>
      <c r="HI205" s="273"/>
      <c r="HJ205" s="273"/>
      <c r="HK205" s="273"/>
      <c r="HL205" s="273"/>
      <c r="HM205" s="273"/>
      <c r="HN205" s="273"/>
      <c r="HO205" s="273"/>
      <c r="HP205" s="273"/>
      <c r="HQ205" s="273"/>
      <c r="HR205" s="273"/>
      <c r="HS205" s="273"/>
      <c r="HT205" s="273"/>
      <c r="HU205" s="273"/>
      <c r="HV205" s="273"/>
      <c r="HW205" s="273"/>
      <c r="HX205" s="273"/>
      <c r="HY205" s="273"/>
      <c r="HZ205" s="273"/>
      <c r="IA205" s="273"/>
      <c r="IB205" s="273"/>
      <c r="IC205" s="273"/>
      <c r="ID205" s="273"/>
      <c r="IE205" s="273"/>
      <c r="IF205" s="273"/>
      <c r="IG205" s="273"/>
      <c r="IH205" s="273"/>
      <c r="II205" s="273"/>
      <c r="IJ205" s="273"/>
      <c r="IK205" s="273"/>
      <c r="IL205" s="273"/>
      <c r="IM205" s="273"/>
      <c r="IN205" s="273"/>
      <c r="IO205" s="273"/>
      <c r="IP205" s="273"/>
      <c r="IQ205" s="273"/>
      <c r="IR205" s="273"/>
      <c r="IS205" s="273"/>
      <c r="IT205" s="273"/>
      <c r="IU205" s="273"/>
      <c r="IV205" s="273"/>
    </row>
    <row r="206" spans="1:256" s="281" customFormat="1" ht="25.5" customHeight="1">
      <c r="A206" s="433" t="s">
        <v>1532</v>
      </c>
      <c r="B206" s="265" t="s">
        <v>166</v>
      </c>
      <c r="C206" s="238">
        <f t="shared" si="56"/>
        <v>0</v>
      </c>
      <c r="D206" s="258">
        <f>SUM(D207)</f>
        <v>0</v>
      </c>
      <c r="E206" s="258">
        <f t="shared" ref="E206:BP206" si="62">SUM(E207)</f>
        <v>0</v>
      </c>
      <c r="F206" s="258">
        <f t="shared" si="62"/>
        <v>0</v>
      </c>
      <c r="G206" s="258">
        <f t="shared" si="62"/>
        <v>0</v>
      </c>
      <c r="H206" s="258">
        <f t="shared" si="62"/>
        <v>0</v>
      </c>
      <c r="I206" s="258">
        <f t="shared" si="62"/>
        <v>0</v>
      </c>
      <c r="J206" s="258">
        <f t="shared" si="62"/>
        <v>0</v>
      </c>
      <c r="K206" s="258">
        <f t="shared" si="62"/>
        <v>0</v>
      </c>
      <c r="L206" s="258">
        <f t="shared" si="62"/>
        <v>0</v>
      </c>
      <c r="M206" s="258">
        <f t="shared" si="62"/>
        <v>0</v>
      </c>
      <c r="N206" s="258">
        <f t="shared" si="62"/>
        <v>0</v>
      </c>
      <c r="O206" s="354">
        <f t="shared" si="62"/>
        <v>0</v>
      </c>
      <c r="P206" s="336">
        <f t="shared" si="62"/>
        <v>0</v>
      </c>
      <c r="Q206" s="292">
        <f t="shared" si="62"/>
        <v>0</v>
      </c>
      <c r="R206" s="292">
        <f t="shared" si="62"/>
        <v>0</v>
      </c>
      <c r="S206" s="292">
        <f t="shared" si="62"/>
        <v>0</v>
      </c>
      <c r="T206" s="292">
        <f t="shared" si="62"/>
        <v>0</v>
      </c>
      <c r="U206" s="292">
        <f t="shared" si="62"/>
        <v>0</v>
      </c>
      <c r="V206" s="292">
        <f t="shared" si="62"/>
        <v>0</v>
      </c>
      <c r="W206" s="292">
        <f t="shared" si="62"/>
        <v>0</v>
      </c>
      <c r="X206" s="292">
        <f t="shared" si="62"/>
        <v>0</v>
      </c>
      <c r="Y206" s="292">
        <f t="shared" si="62"/>
        <v>0</v>
      </c>
      <c r="Z206" s="292">
        <f t="shared" si="62"/>
        <v>0</v>
      </c>
      <c r="AA206" s="292">
        <f t="shared" si="62"/>
        <v>0</v>
      </c>
      <c r="AB206" s="292">
        <f t="shared" si="62"/>
        <v>0</v>
      </c>
      <c r="AC206" s="292">
        <f t="shared" si="62"/>
        <v>0</v>
      </c>
      <c r="AD206" s="292">
        <f t="shared" si="62"/>
        <v>0</v>
      </c>
      <c r="AE206" s="292">
        <f t="shared" si="62"/>
        <v>0</v>
      </c>
      <c r="AF206" s="292">
        <f t="shared" si="62"/>
        <v>0</v>
      </c>
      <c r="AG206" s="292">
        <f t="shared" si="62"/>
        <v>0</v>
      </c>
      <c r="AH206" s="292">
        <f t="shared" si="62"/>
        <v>0</v>
      </c>
      <c r="AI206" s="292">
        <f t="shared" si="62"/>
        <v>0</v>
      </c>
      <c r="AJ206" s="292">
        <f t="shared" si="62"/>
        <v>0</v>
      </c>
      <c r="AK206" s="292">
        <f t="shared" si="62"/>
        <v>0</v>
      </c>
      <c r="AL206" s="292">
        <f t="shared" si="62"/>
        <v>0</v>
      </c>
      <c r="AM206" s="292">
        <f t="shared" si="62"/>
        <v>0</v>
      </c>
      <c r="AN206" s="292">
        <f t="shared" si="62"/>
        <v>0</v>
      </c>
      <c r="AO206" s="292">
        <f t="shared" si="62"/>
        <v>0</v>
      </c>
      <c r="AP206" s="292">
        <f t="shared" si="62"/>
        <v>0</v>
      </c>
      <c r="AQ206" s="292">
        <f t="shared" si="62"/>
        <v>0</v>
      </c>
      <c r="AR206" s="292">
        <f t="shared" si="62"/>
        <v>0</v>
      </c>
      <c r="AS206" s="292">
        <f t="shared" si="62"/>
        <v>0</v>
      </c>
      <c r="AT206" s="292">
        <f t="shared" si="62"/>
        <v>0</v>
      </c>
      <c r="AU206" s="292">
        <f t="shared" si="62"/>
        <v>0</v>
      </c>
      <c r="AV206" s="292">
        <f t="shared" si="62"/>
        <v>0</v>
      </c>
      <c r="AW206" s="292">
        <f t="shared" si="62"/>
        <v>0</v>
      </c>
      <c r="AX206" s="292">
        <f t="shared" si="62"/>
        <v>0</v>
      </c>
      <c r="AY206" s="292">
        <f t="shared" si="62"/>
        <v>0</v>
      </c>
      <c r="AZ206" s="292">
        <f t="shared" si="62"/>
        <v>0</v>
      </c>
      <c r="BA206" s="292">
        <f t="shared" si="62"/>
        <v>0</v>
      </c>
      <c r="BB206" s="292">
        <f t="shared" si="62"/>
        <v>0</v>
      </c>
      <c r="BC206" s="292">
        <f t="shared" si="62"/>
        <v>0</v>
      </c>
      <c r="BD206" s="292">
        <f t="shared" si="62"/>
        <v>0</v>
      </c>
      <c r="BE206" s="292">
        <f t="shared" si="62"/>
        <v>0</v>
      </c>
      <c r="BF206" s="292">
        <f t="shared" si="62"/>
        <v>0</v>
      </c>
      <c r="BG206" s="292">
        <f t="shared" si="62"/>
        <v>0</v>
      </c>
      <c r="BH206" s="292">
        <f t="shared" si="62"/>
        <v>0</v>
      </c>
      <c r="BI206" s="292">
        <f t="shared" si="62"/>
        <v>0</v>
      </c>
      <c r="BJ206" s="292">
        <f t="shared" si="62"/>
        <v>0</v>
      </c>
      <c r="BK206" s="292">
        <f t="shared" si="62"/>
        <v>0</v>
      </c>
      <c r="BL206" s="292">
        <f t="shared" si="62"/>
        <v>0</v>
      </c>
      <c r="BM206" s="292">
        <f t="shared" si="62"/>
        <v>0</v>
      </c>
      <c r="BN206" s="292">
        <f t="shared" si="62"/>
        <v>0</v>
      </c>
      <c r="BO206" s="292">
        <f t="shared" si="62"/>
        <v>0</v>
      </c>
      <c r="BP206" s="292">
        <f t="shared" si="62"/>
        <v>0</v>
      </c>
      <c r="BQ206" s="292">
        <f t="shared" ref="BQ206:EB206" si="63">SUM(BQ207)</f>
        <v>0</v>
      </c>
      <c r="BR206" s="292">
        <f t="shared" si="63"/>
        <v>0</v>
      </c>
      <c r="BS206" s="292">
        <f t="shared" si="63"/>
        <v>0</v>
      </c>
      <c r="BT206" s="292">
        <f t="shared" si="63"/>
        <v>0</v>
      </c>
      <c r="BU206" s="292">
        <f t="shared" si="63"/>
        <v>0</v>
      </c>
      <c r="BV206" s="292">
        <f t="shared" si="63"/>
        <v>0</v>
      </c>
      <c r="BW206" s="292">
        <f t="shared" si="63"/>
        <v>0</v>
      </c>
      <c r="BX206" s="292">
        <f t="shared" si="63"/>
        <v>0</v>
      </c>
      <c r="BY206" s="292">
        <f t="shared" si="63"/>
        <v>0</v>
      </c>
      <c r="BZ206" s="292">
        <f t="shared" si="63"/>
        <v>0</v>
      </c>
      <c r="CA206" s="292">
        <f t="shared" si="63"/>
        <v>0</v>
      </c>
      <c r="CB206" s="292">
        <f t="shared" si="63"/>
        <v>0</v>
      </c>
      <c r="CC206" s="292">
        <f t="shared" si="63"/>
        <v>0</v>
      </c>
      <c r="CD206" s="292">
        <f t="shared" si="63"/>
        <v>0</v>
      </c>
      <c r="CE206" s="292">
        <f t="shared" si="63"/>
        <v>0</v>
      </c>
      <c r="CF206" s="292">
        <f t="shared" si="63"/>
        <v>0</v>
      </c>
      <c r="CG206" s="292">
        <f t="shared" si="63"/>
        <v>0</v>
      </c>
      <c r="CH206" s="292">
        <f t="shared" si="63"/>
        <v>0</v>
      </c>
      <c r="CI206" s="292">
        <f t="shared" si="63"/>
        <v>0</v>
      </c>
      <c r="CJ206" s="292">
        <f t="shared" si="63"/>
        <v>0</v>
      </c>
      <c r="CK206" s="292">
        <f t="shared" si="63"/>
        <v>0</v>
      </c>
      <c r="CL206" s="292">
        <f t="shared" si="63"/>
        <v>0</v>
      </c>
      <c r="CM206" s="292">
        <f t="shared" si="63"/>
        <v>0</v>
      </c>
      <c r="CN206" s="292">
        <f t="shared" si="63"/>
        <v>0</v>
      </c>
      <c r="CO206" s="292">
        <f t="shared" si="63"/>
        <v>0</v>
      </c>
      <c r="CP206" s="292">
        <f t="shared" si="63"/>
        <v>0</v>
      </c>
      <c r="CQ206" s="292">
        <f t="shared" si="63"/>
        <v>0</v>
      </c>
      <c r="CR206" s="292">
        <f t="shared" si="63"/>
        <v>0</v>
      </c>
      <c r="CS206" s="292">
        <f t="shared" si="63"/>
        <v>0</v>
      </c>
      <c r="CT206" s="292">
        <f t="shared" si="63"/>
        <v>0</v>
      </c>
      <c r="CU206" s="292">
        <f t="shared" si="63"/>
        <v>0</v>
      </c>
      <c r="CV206" s="292">
        <f t="shared" si="63"/>
        <v>0</v>
      </c>
      <c r="CW206" s="292">
        <f t="shared" si="63"/>
        <v>0</v>
      </c>
      <c r="CX206" s="292">
        <f t="shared" si="63"/>
        <v>0</v>
      </c>
      <c r="CY206" s="292">
        <f t="shared" si="63"/>
        <v>0</v>
      </c>
      <c r="CZ206" s="292">
        <f t="shared" si="63"/>
        <v>0</v>
      </c>
      <c r="DA206" s="292">
        <f t="shared" si="63"/>
        <v>0</v>
      </c>
      <c r="DB206" s="292">
        <f t="shared" si="63"/>
        <v>0</v>
      </c>
      <c r="DC206" s="292">
        <f t="shared" si="63"/>
        <v>0</v>
      </c>
      <c r="DD206" s="292">
        <f t="shared" si="63"/>
        <v>0</v>
      </c>
      <c r="DE206" s="292">
        <f t="shared" si="63"/>
        <v>0</v>
      </c>
      <c r="DF206" s="292">
        <f t="shared" si="63"/>
        <v>0</v>
      </c>
      <c r="DG206" s="292">
        <f t="shared" si="63"/>
        <v>0</v>
      </c>
      <c r="DH206" s="292">
        <f t="shared" si="63"/>
        <v>0</v>
      </c>
      <c r="DI206" s="292">
        <f t="shared" si="63"/>
        <v>0</v>
      </c>
      <c r="DJ206" s="292">
        <f t="shared" si="63"/>
        <v>0</v>
      </c>
      <c r="DK206" s="292">
        <f t="shared" si="63"/>
        <v>0</v>
      </c>
      <c r="DL206" s="292">
        <f t="shared" si="63"/>
        <v>0</v>
      </c>
      <c r="DM206" s="292">
        <f t="shared" si="63"/>
        <v>0</v>
      </c>
      <c r="DN206" s="292">
        <f t="shared" si="63"/>
        <v>0</v>
      </c>
      <c r="DO206" s="292">
        <f t="shared" si="63"/>
        <v>0</v>
      </c>
      <c r="DP206" s="292">
        <f t="shared" si="63"/>
        <v>0</v>
      </c>
      <c r="DQ206" s="292">
        <f t="shared" si="63"/>
        <v>0</v>
      </c>
      <c r="DR206" s="292">
        <f t="shared" si="63"/>
        <v>0</v>
      </c>
      <c r="DS206" s="292">
        <f t="shared" si="63"/>
        <v>0</v>
      </c>
      <c r="DT206" s="292">
        <f t="shared" si="63"/>
        <v>0</v>
      </c>
      <c r="DU206" s="292">
        <f t="shared" si="63"/>
        <v>0</v>
      </c>
      <c r="DV206" s="292">
        <f t="shared" si="63"/>
        <v>0</v>
      </c>
      <c r="DW206" s="292">
        <f t="shared" si="63"/>
        <v>0</v>
      </c>
      <c r="DX206" s="292">
        <f t="shared" si="63"/>
        <v>0</v>
      </c>
      <c r="DY206" s="292">
        <f t="shared" si="63"/>
        <v>0</v>
      </c>
      <c r="DZ206" s="292">
        <f t="shared" si="63"/>
        <v>0</v>
      </c>
      <c r="EA206" s="292">
        <f t="shared" si="63"/>
        <v>0</v>
      </c>
      <c r="EB206" s="292">
        <f t="shared" si="63"/>
        <v>0</v>
      </c>
      <c r="EC206" s="292">
        <f t="shared" ref="EC206:GN206" si="64">SUM(EC207)</f>
        <v>0</v>
      </c>
      <c r="ED206" s="292">
        <f t="shared" si="64"/>
        <v>0</v>
      </c>
      <c r="EE206" s="292">
        <f t="shared" si="64"/>
        <v>0</v>
      </c>
      <c r="EF206" s="292">
        <f t="shared" si="64"/>
        <v>0</v>
      </c>
      <c r="EG206" s="292">
        <f t="shared" si="64"/>
        <v>0</v>
      </c>
      <c r="EH206" s="292">
        <f t="shared" si="64"/>
        <v>0</v>
      </c>
      <c r="EI206" s="292">
        <f t="shared" si="64"/>
        <v>0</v>
      </c>
      <c r="EJ206" s="292">
        <f t="shared" si="64"/>
        <v>0</v>
      </c>
      <c r="EK206" s="292">
        <f t="shared" si="64"/>
        <v>0</v>
      </c>
      <c r="EL206" s="292">
        <f t="shared" si="64"/>
        <v>0</v>
      </c>
      <c r="EM206" s="292">
        <f t="shared" si="64"/>
        <v>0</v>
      </c>
      <c r="EN206" s="292">
        <f t="shared" si="64"/>
        <v>0</v>
      </c>
      <c r="EO206" s="292">
        <f t="shared" si="64"/>
        <v>0</v>
      </c>
      <c r="EP206" s="292">
        <f t="shared" si="64"/>
        <v>0</v>
      </c>
      <c r="EQ206" s="292">
        <f t="shared" si="64"/>
        <v>0</v>
      </c>
      <c r="ER206" s="292">
        <f t="shared" si="64"/>
        <v>0</v>
      </c>
      <c r="ES206" s="292">
        <f t="shared" si="64"/>
        <v>0</v>
      </c>
      <c r="ET206" s="292">
        <f t="shared" si="64"/>
        <v>0</v>
      </c>
      <c r="EU206" s="292">
        <f t="shared" si="64"/>
        <v>0</v>
      </c>
      <c r="EV206" s="292">
        <f t="shared" si="64"/>
        <v>0</v>
      </c>
      <c r="EW206" s="292">
        <f t="shared" si="64"/>
        <v>0</v>
      </c>
      <c r="EX206" s="292">
        <f t="shared" si="64"/>
        <v>0</v>
      </c>
      <c r="EY206" s="292">
        <f t="shared" si="64"/>
        <v>0</v>
      </c>
      <c r="EZ206" s="292">
        <f t="shared" si="64"/>
        <v>0</v>
      </c>
      <c r="FA206" s="292">
        <f t="shared" si="64"/>
        <v>0</v>
      </c>
      <c r="FB206" s="292">
        <f t="shared" si="64"/>
        <v>0</v>
      </c>
      <c r="FC206" s="292">
        <f t="shared" si="64"/>
        <v>0</v>
      </c>
      <c r="FD206" s="292">
        <f t="shared" si="64"/>
        <v>0</v>
      </c>
      <c r="FE206" s="292">
        <f t="shared" si="64"/>
        <v>0</v>
      </c>
      <c r="FF206" s="292">
        <f t="shared" si="64"/>
        <v>0</v>
      </c>
      <c r="FG206" s="292">
        <f t="shared" si="64"/>
        <v>0</v>
      </c>
      <c r="FH206" s="292">
        <f t="shared" si="64"/>
        <v>0</v>
      </c>
      <c r="FI206" s="292">
        <f t="shared" si="64"/>
        <v>0</v>
      </c>
      <c r="FJ206" s="292">
        <f t="shared" si="64"/>
        <v>0</v>
      </c>
      <c r="FK206" s="292">
        <f t="shared" si="64"/>
        <v>0</v>
      </c>
      <c r="FL206" s="292">
        <f t="shared" si="64"/>
        <v>0</v>
      </c>
      <c r="FM206" s="292">
        <f t="shared" si="64"/>
        <v>0</v>
      </c>
      <c r="FN206" s="292">
        <f t="shared" si="64"/>
        <v>0</v>
      </c>
      <c r="FO206" s="292">
        <f t="shared" si="64"/>
        <v>0</v>
      </c>
      <c r="FP206" s="292">
        <f t="shared" si="64"/>
        <v>0</v>
      </c>
      <c r="FQ206" s="292">
        <f t="shared" si="64"/>
        <v>0</v>
      </c>
      <c r="FR206" s="292">
        <f t="shared" si="64"/>
        <v>0</v>
      </c>
      <c r="FS206" s="292">
        <f t="shared" si="64"/>
        <v>0</v>
      </c>
      <c r="FT206" s="292">
        <f t="shared" si="64"/>
        <v>0</v>
      </c>
      <c r="FU206" s="292">
        <f t="shared" si="64"/>
        <v>0</v>
      </c>
      <c r="FV206" s="292">
        <f t="shared" si="64"/>
        <v>0</v>
      </c>
      <c r="FW206" s="292">
        <f t="shared" si="64"/>
        <v>0</v>
      </c>
      <c r="FX206" s="292">
        <f t="shared" si="64"/>
        <v>0</v>
      </c>
      <c r="FY206" s="292">
        <f t="shared" si="64"/>
        <v>0</v>
      </c>
      <c r="FZ206" s="292">
        <f t="shared" si="64"/>
        <v>0</v>
      </c>
      <c r="GA206" s="292">
        <f t="shared" si="64"/>
        <v>0</v>
      </c>
      <c r="GB206" s="292">
        <f t="shared" si="64"/>
        <v>0</v>
      </c>
      <c r="GC206" s="292">
        <f t="shared" si="64"/>
        <v>0</v>
      </c>
      <c r="GD206" s="292">
        <f t="shared" si="64"/>
        <v>0</v>
      </c>
      <c r="GE206" s="292">
        <f t="shared" si="64"/>
        <v>0</v>
      </c>
      <c r="GF206" s="292">
        <f t="shared" si="64"/>
        <v>0</v>
      </c>
      <c r="GG206" s="292">
        <f t="shared" si="64"/>
        <v>0</v>
      </c>
      <c r="GH206" s="292">
        <f t="shared" si="64"/>
        <v>0</v>
      </c>
      <c r="GI206" s="292">
        <f t="shared" si="64"/>
        <v>0</v>
      </c>
      <c r="GJ206" s="292">
        <f t="shared" si="64"/>
        <v>0</v>
      </c>
      <c r="GK206" s="292">
        <f t="shared" si="64"/>
        <v>0</v>
      </c>
      <c r="GL206" s="292">
        <f t="shared" si="64"/>
        <v>0</v>
      </c>
      <c r="GM206" s="292">
        <f t="shared" si="64"/>
        <v>0</v>
      </c>
      <c r="GN206" s="292">
        <f t="shared" si="64"/>
        <v>0</v>
      </c>
      <c r="GO206" s="292">
        <f t="shared" ref="GO206:IV206" si="65">SUM(GO207)</f>
        <v>0</v>
      </c>
      <c r="GP206" s="292">
        <f t="shared" si="65"/>
        <v>0</v>
      </c>
      <c r="GQ206" s="292">
        <f t="shared" si="65"/>
        <v>0</v>
      </c>
      <c r="GR206" s="292">
        <f t="shared" si="65"/>
        <v>0</v>
      </c>
      <c r="GS206" s="292">
        <f t="shared" si="65"/>
        <v>0</v>
      </c>
      <c r="GT206" s="292">
        <f t="shared" si="65"/>
        <v>0</v>
      </c>
      <c r="GU206" s="292">
        <f t="shared" si="65"/>
        <v>0</v>
      </c>
      <c r="GV206" s="292">
        <f t="shared" si="65"/>
        <v>0</v>
      </c>
      <c r="GW206" s="292">
        <f t="shared" si="65"/>
        <v>0</v>
      </c>
      <c r="GX206" s="292">
        <f t="shared" si="65"/>
        <v>0</v>
      </c>
      <c r="GY206" s="292">
        <f t="shared" si="65"/>
        <v>0</v>
      </c>
      <c r="GZ206" s="292">
        <f t="shared" si="65"/>
        <v>0</v>
      </c>
      <c r="HA206" s="292">
        <f t="shared" si="65"/>
        <v>0</v>
      </c>
      <c r="HB206" s="292">
        <f t="shared" si="65"/>
        <v>0</v>
      </c>
      <c r="HC206" s="292">
        <f t="shared" si="65"/>
        <v>0</v>
      </c>
      <c r="HD206" s="292">
        <f t="shared" si="65"/>
        <v>0</v>
      </c>
      <c r="HE206" s="292">
        <f t="shared" si="65"/>
        <v>0</v>
      </c>
      <c r="HF206" s="292">
        <f t="shared" si="65"/>
        <v>0</v>
      </c>
      <c r="HG206" s="292">
        <f t="shared" si="65"/>
        <v>0</v>
      </c>
      <c r="HH206" s="292">
        <f t="shared" si="65"/>
        <v>0</v>
      </c>
      <c r="HI206" s="292">
        <f t="shared" si="65"/>
        <v>0</v>
      </c>
      <c r="HJ206" s="292">
        <f t="shared" si="65"/>
        <v>0</v>
      </c>
      <c r="HK206" s="292">
        <f t="shared" si="65"/>
        <v>0</v>
      </c>
      <c r="HL206" s="292">
        <f t="shared" si="65"/>
        <v>0</v>
      </c>
      <c r="HM206" s="292">
        <f t="shared" si="65"/>
        <v>0</v>
      </c>
      <c r="HN206" s="292">
        <f t="shared" si="65"/>
        <v>0</v>
      </c>
      <c r="HO206" s="292">
        <f t="shared" si="65"/>
        <v>0</v>
      </c>
      <c r="HP206" s="292">
        <f t="shared" si="65"/>
        <v>0</v>
      </c>
      <c r="HQ206" s="292">
        <f t="shared" si="65"/>
        <v>0</v>
      </c>
      <c r="HR206" s="292">
        <f t="shared" si="65"/>
        <v>0</v>
      </c>
      <c r="HS206" s="292">
        <f t="shared" si="65"/>
        <v>0</v>
      </c>
      <c r="HT206" s="292">
        <f t="shared" si="65"/>
        <v>0</v>
      </c>
      <c r="HU206" s="292">
        <f t="shared" si="65"/>
        <v>0</v>
      </c>
      <c r="HV206" s="292">
        <f t="shared" si="65"/>
        <v>0</v>
      </c>
      <c r="HW206" s="292">
        <f t="shared" si="65"/>
        <v>0</v>
      </c>
      <c r="HX206" s="292">
        <f t="shared" si="65"/>
        <v>0</v>
      </c>
      <c r="HY206" s="292">
        <f t="shared" si="65"/>
        <v>0</v>
      </c>
      <c r="HZ206" s="292">
        <f t="shared" si="65"/>
        <v>0</v>
      </c>
      <c r="IA206" s="292">
        <f t="shared" si="65"/>
        <v>0</v>
      </c>
      <c r="IB206" s="292">
        <f t="shared" si="65"/>
        <v>0</v>
      </c>
      <c r="IC206" s="292">
        <f t="shared" si="65"/>
        <v>0</v>
      </c>
      <c r="ID206" s="292">
        <f t="shared" si="65"/>
        <v>0</v>
      </c>
      <c r="IE206" s="292">
        <f t="shared" si="65"/>
        <v>0</v>
      </c>
      <c r="IF206" s="292">
        <f t="shared" si="65"/>
        <v>0</v>
      </c>
      <c r="IG206" s="292">
        <f t="shared" si="65"/>
        <v>0</v>
      </c>
      <c r="IH206" s="292">
        <f t="shared" si="65"/>
        <v>0</v>
      </c>
      <c r="II206" s="292">
        <f t="shared" si="65"/>
        <v>0</v>
      </c>
      <c r="IJ206" s="292">
        <f t="shared" si="65"/>
        <v>0</v>
      </c>
      <c r="IK206" s="292">
        <f t="shared" si="65"/>
        <v>0</v>
      </c>
      <c r="IL206" s="292">
        <f t="shared" si="65"/>
        <v>0</v>
      </c>
      <c r="IM206" s="292">
        <f t="shared" si="65"/>
        <v>0</v>
      </c>
      <c r="IN206" s="292">
        <f t="shared" si="65"/>
        <v>0</v>
      </c>
      <c r="IO206" s="292">
        <f t="shared" si="65"/>
        <v>0</v>
      </c>
      <c r="IP206" s="292">
        <f t="shared" si="65"/>
        <v>0</v>
      </c>
      <c r="IQ206" s="292">
        <f t="shared" si="65"/>
        <v>0</v>
      </c>
      <c r="IR206" s="292">
        <f t="shared" si="65"/>
        <v>0</v>
      </c>
      <c r="IS206" s="292">
        <f t="shared" si="65"/>
        <v>0</v>
      </c>
      <c r="IT206" s="292">
        <f t="shared" si="65"/>
        <v>0</v>
      </c>
      <c r="IU206" s="292">
        <f t="shared" si="65"/>
        <v>0</v>
      </c>
      <c r="IV206" s="292">
        <f t="shared" si="65"/>
        <v>0</v>
      </c>
    </row>
    <row r="207" spans="1:256" s="259" customFormat="1" ht="25.5" customHeight="1">
      <c r="A207" s="348" t="s">
        <v>1533</v>
      </c>
      <c r="B207" s="240" t="s">
        <v>167</v>
      </c>
      <c r="C207" s="267">
        <f t="shared" si="56"/>
        <v>0</v>
      </c>
      <c r="D207" s="259">
        <v>0</v>
      </c>
      <c r="E207" s="259">
        <v>0</v>
      </c>
      <c r="F207" s="259">
        <v>0</v>
      </c>
      <c r="G207" s="259">
        <v>0</v>
      </c>
      <c r="H207" s="259">
        <v>0</v>
      </c>
      <c r="I207" s="259">
        <v>0</v>
      </c>
      <c r="J207" s="259">
        <v>0</v>
      </c>
      <c r="K207" s="259">
        <v>0</v>
      </c>
      <c r="L207" s="259">
        <v>0</v>
      </c>
      <c r="M207" s="259">
        <v>0</v>
      </c>
      <c r="N207" s="259">
        <v>0</v>
      </c>
      <c r="O207" s="350">
        <v>0</v>
      </c>
      <c r="P207" s="330"/>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c r="DM207" s="266"/>
      <c r="DN207" s="266"/>
      <c r="DO207" s="266"/>
      <c r="DP207" s="266"/>
      <c r="DQ207" s="266"/>
      <c r="DR207" s="266"/>
      <c r="DS207" s="266"/>
      <c r="DT207" s="266"/>
      <c r="DU207" s="266"/>
      <c r="DV207" s="266"/>
      <c r="DW207" s="266"/>
      <c r="DX207" s="266"/>
      <c r="DY207" s="266"/>
      <c r="DZ207" s="266"/>
      <c r="EA207" s="266"/>
      <c r="EB207" s="266"/>
      <c r="EC207" s="266"/>
      <c r="ED207" s="266"/>
      <c r="EE207" s="266"/>
      <c r="EF207" s="266"/>
      <c r="EG207" s="266"/>
      <c r="EH207" s="266"/>
      <c r="EI207" s="266"/>
      <c r="EJ207" s="266"/>
      <c r="EK207" s="266"/>
      <c r="EL207" s="266"/>
      <c r="EM207" s="266"/>
      <c r="EN207" s="266"/>
      <c r="EO207" s="266"/>
      <c r="EP207" s="266"/>
      <c r="EQ207" s="266"/>
      <c r="ER207" s="266"/>
      <c r="ES207" s="266"/>
      <c r="ET207" s="266"/>
      <c r="EU207" s="266"/>
      <c r="EV207" s="266"/>
      <c r="EW207" s="266"/>
      <c r="EX207" s="266"/>
      <c r="EY207" s="266"/>
      <c r="EZ207" s="266"/>
      <c r="FA207" s="266"/>
      <c r="FB207" s="266"/>
      <c r="FC207" s="266"/>
      <c r="FD207" s="266"/>
      <c r="FE207" s="266"/>
      <c r="FF207" s="266"/>
      <c r="FG207" s="266"/>
      <c r="FH207" s="266"/>
      <c r="FI207" s="266"/>
      <c r="FJ207" s="266"/>
      <c r="FK207" s="266"/>
      <c r="FL207" s="266"/>
      <c r="FM207" s="266"/>
      <c r="FN207" s="266"/>
      <c r="FO207" s="266"/>
      <c r="FP207" s="266"/>
      <c r="FQ207" s="266"/>
      <c r="FR207" s="266"/>
      <c r="FS207" s="266"/>
      <c r="FT207" s="266"/>
      <c r="FU207" s="266"/>
      <c r="FV207" s="266"/>
      <c r="FW207" s="266"/>
      <c r="FX207" s="266"/>
      <c r="FY207" s="266"/>
      <c r="FZ207" s="266"/>
      <c r="GA207" s="266"/>
      <c r="GB207" s="266"/>
      <c r="GC207" s="266"/>
      <c r="GD207" s="266"/>
      <c r="GE207" s="266"/>
      <c r="GF207" s="266"/>
      <c r="GG207" s="266"/>
      <c r="GH207" s="266"/>
      <c r="GI207" s="266"/>
      <c r="GJ207" s="266"/>
      <c r="GK207" s="266"/>
      <c r="GL207" s="266"/>
      <c r="GM207" s="266"/>
      <c r="GN207" s="266"/>
      <c r="GO207" s="266"/>
      <c r="GP207" s="266"/>
      <c r="GQ207" s="266"/>
      <c r="GR207" s="266"/>
      <c r="GS207" s="266"/>
      <c r="GT207" s="266"/>
      <c r="GU207" s="266"/>
      <c r="GV207" s="266"/>
      <c r="GW207" s="266"/>
      <c r="GX207" s="266"/>
      <c r="GY207" s="266"/>
      <c r="GZ207" s="266"/>
      <c r="HA207" s="266"/>
      <c r="HB207" s="266"/>
      <c r="HC207" s="266"/>
      <c r="HD207" s="266"/>
      <c r="HE207" s="266"/>
      <c r="HF207" s="266"/>
      <c r="HG207" s="266"/>
      <c r="HH207" s="266"/>
      <c r="HI207" s="266"/>
      <c r="HJ207" s="266"/>
      <c r="HK207" s="266"/>
      <c r="HL207" s="266"/>
      <c r="HM207" s="266"/>
      <c r="HN207" s="266"/>
      <c r="HO207" s="266"/>
      <c r="HP207" s="266"/>
      <c r="HQ207" s="266"/>
      <c r="HR207" s="266"/>
      <c r="HS207" s="266"/>
      <c r="HT207" s="266"/>
      <c r="HU207" s="266"/>
      <c r="HV207" s="266"/>
      <c r="HW207" s="266"/>
      <c r="HX207" s="266"/>
      <c r="HY207" s="266"/>
      <c r="HZ207" s="266"/>
      <c r="IA207" s="266"/>
      <c r="IB207" s="266"/>
      <c r="IC207" s="266"/>
      <c r="ID207" s="266"/>
      <c r="IE207" s="266"/>
      <c r="IF207" s="266"/>
      <c r="IG207" s="266"/>
      <c r="IH207" s="266"/>
      <c r="II207" s="266"/>
      <c r="IJ207" s="266"/>
      <c r="IK207" s="266"/>
      <c r="IL207" s="266"/>
      <c r="IM207" s="266"/>
      <c r="IN207" s="266"/>
      <c r="IO207" s="266"/>
      <c r="IP207" s="266"/>
      <c r="IQ207" s="266"/>
      <c r="IR207" s="266"/>
      <c r="IS207" s="266"/>
      <c r="IT207" s="266"/>
      <c r="IU207" s="266"/>
      <c r="IV207" s="266"/>
    </row>
    <row r="208" spans="1:256" s="281" customFormat="1" ht="25.5" customHeight="1">
      <c r="A208" s="344">
        <v>6</v>
      </c>
      <c r="B208" s="269" t="s">
        <v>24</v>
      </c>
      <c r="C208" s="270">
        <f t="shared" si="56"/>
        <v>0</v>
      </c>
      <c r="D208" s="233">
        <f>D209+D224+D225+D228</f>
        <v>0</v>
      </c>
      <c r="E208" s="271">
        <f t="shared" ref="E208:O208" si="66">E209+E224+E225+E228</f>
        <v>0</v>
      </c>
      <c r="F208" s="271">
        <f t="shared" si="66"/>
        <v>0</v>
      </c>
      <c r="G208" s="271">
        <f t="shared" si="66"/>
        <v>0</v>
      </c>
      <c r="H208" s="271">
        <f t="shared" si="66"/>
        <v>0</v>
      </c>
      <c r="I208" s="271">
        <f t="shared" si="66"/>
        <v>0</v>
      </c>
      <c r="J208" s="271">
        <f t="shared" si="66"/>
        <v>0</v>
      </c>
      <c r="K208" s="271">
        <f t="shared" si="66"/>
        <v>0</v>
      </c>
      <c r="L208" s="271">
        <f t="shared" si="66"/>
        <v>0</v>
      </c>
      <c r="M208" s="271">
        <f t="shared" si="66"/>
        <v>0</v>
      </c>
      <c r="N208" s="271">
        <f t="shared" si="66"/>
        <v>0</v>
      </c>
      <c r="O208" s="356">
        <f t="shared" si="66"/>
        <v>0</v>
      </c>
      <c r="P208" s="332"/>
      <c r="Q208" s="277"/>
      <c r="R208" s="278"/>
      <c r="S208" s="272"/>
      <c r="T208" s="272"/>
      <c r="U208" s="272"/>
      <c r="V208" s="272"/>
      <c r="W208" s="272"/>
      <c r="X208" s="272"/>
      <c r="Y208" s="272"/>
      <c r="Z208" s="272"/>
      <c r="AA208" s="272"/>
      <c r="AB208" s="272"/>
      <c r="AC208" s="272"/>
      <c r="AD208" s="276"/>
      <c r="AE208" s="277"/>
      <c r="AF208" s="278"/>
      <c r="AG208" s="272"/>
      <c r="AH208" s="272"/>
      <c r="AI208" s="272"/>
      <c r="AJ208" s="272"/>
      <c r="AK208" s="272"/>
      <c r="AL208" s="272"/>
      <c r="AM208" s="272"/>
      <c r="AN208" s="272"/>
      <c r="AO208" s="272"/>
      <c r="AP208" s="272"/>
      <c r="AQ208" s="272"/>
      <c r="AR208" s="276"/>
      <c r="AS208" s="277"/>
      <c r="AT208" s="278"/>
      <c r="AU208" s="272"/>
      <c r="AV208" s="272"/>
      <c r="AW208" s="272"/>
      <c r="AX208" s="272"/>
      <c r="AY208" s="272"/>
      <c r="AZ208" s="272"/>
      <c r="BA208" s="272"/>
      <c r="BB208" s="272"/>
      <c r="BC208" s="272"/>
      <c r="BD208" s="272"/>
      <c r="BE208" s="272"/>
      <c r="BF208" s="276"/>
      <c r="BG208" s="277"/>
      <c r="BH208" s="278"/>
      <c r="BI208" s="272"/>
      <c r="BJ208" s="272"/>
      <c r="BK208" s="272"/>
      <c r="BL208" s="272"/>
      <c r="BM208" s="272"/>
      <c r="BN208" s="272"/>
      <c r="BO208" s="272"/>
      <c r="BP208" s="272"/>
      <c r="BQ208" s="272"/>
      <c r="BR208" s="272"/>
      <c r="BS208" s="272"/>
      <c r="BT208" s="276"/>
      <c r="BU208" s="277"/>
      <c r="BV208" s="278"/>
      <c r="BW208" s="272"/>
      <c r="BX208" s="272"/>
      <c r="BY208" s="272"/>
      <c r="BZ208" s="272"/>
      <c r="CA208" s="272"/>
      <c r="CB208" s="272"/>
      <c r="CC208" s="272"/>
      <c r="CD208" s="272"/>
      <c r="CE208" s="272"/>
      <c r="CF208" s="272"/>
      <c r="CG208" s="272"/>
      <c r="CH208" s="276"/>
      <c r="CI208" s="277"/>
      <c r="CJ208" s="278"/>
      <c r="CK208" s="272"/>
      <c r="CL208" s="272"/>
      <c r="CM208" s="272"/>
      <c r="CN208" s="272"/>
      <c r="CO208" s="272"/>
      <c r="CP208" s="272"/>
      <c r="CQ208" s="272"/>
      <c r="CR208" s="272"/>
      <c r="CS208" s="272"/>
      <c r="CT208" s="272"/>
      <c r="CU208" s="272"/>
      <c r="CV208" s="276"/>
      <c r="CW208" s="277"/>
      <c r="CX208" s="278"/>
      <c r="CY208" s="272"/>
      <c r="CZ208" s="272"/>
      <c r="DA208" s="272"/>
      <c r="DB208" s="272"/>
      <c r="DC208" s="272"/>
      <c r="DD208" s="272"/>
      <c r="DE208" s="272"/>
      <c r="DF208" s="272"/>
      <c r="DG208" s="272"/>
      <c r="DH208" s="272"/>
      <c r="DI208" s="272"/>
      <c r="DJ208" s="276"/>
      <c r="DK208" s="277"/>
      <c r="DL208" s="278"/>
      <c r="DM208" s="272"/>
      <c r="DN208" s="272"/>
      <c r="DO208" s="272"/>
      <c r="DP208" s="272"/>
      <c r="DQ208" s="272"/>
      <c r="DR208" s="272"/>
      <c r="DS208" s="272"/>
      <c r="DT208" s="272"/>
      <c r="DU208" s="272"/>
      <c r="DV208" s="272"/>
      <c r="DW208" s="272"/>
      <c r="DX208" s="276"/>
      <c r="DY208" s="277"/>
      <c r="DZ208" s="278"/>
      <c r="EA208" s="272"/>
      <c r="EB208" s="272"/>
      <c r="EC208" s="272"/>
      <c r="ED208" s="272"/>
      <c r="EE208" s="272"/>
      <c r="EF208" s="272"/>
      <c r="EG208" s="272"/>
      <c r="EH208" s="272"/>
      <c r="EI208" s="272"/>
      <c r="EJ208" s="272"/>
      <c r="EK208" s="272"/>
      <c r="EL208" s="276"/>
      <c r="EM208" s="277"/>
      <c r="EN208" s="278"/>
      <c r="EO208" s="272"/>
      <c r="EP208" s="272"/>
      <c r="EQ208" s="272"/>
      <c r="ER208" s="272"/>
      <c r="ES208" s="272"/>
      <c r="ET208" s="272"/>
      <c r="EU208" s="272"/>
      <c r="EV208" s="272"/>
      <c r="EW208" s="272"/>
      <c r="EX208" s="272"/>
      <c r="EY208" s="272"/>
      <c r="EZ208" s="276"/>
      <c r="FA208" s="277"/>
      <c r="FB208" s="278"/>
      <c r="FC208" s="272"/>
      <c r="FD208" s="272"/>
      <c r="FE208" s="272"/>
      <c r="FF208" s="272"/>
      <c r="FG208" s="272"/>
      <c r="FH208" s="272"/>
      <c r="FI208" s="272"/>
      <c r="FJ208" s="272"/>
      <c r="FK208" s="272"/>
      <c r="FL208" s="272"/>
      <c r="FM208" s="272"/>
      <c r="FN208" s="276"/>
      <c r="FO208" s="277"/>
      <c r="FP208" s="278"/>
      <c r="FQ208" s="272"/>
      <c r="FR208" s="272"/>
      <c r="FS208" s="272"/>
      <c r="FT208" s="272"/>
      <c r="FU208" s="272"/>
      <c r="FV208" s="272"/>
      <c r="FW208" s="272"/>
      <c r="FX208" s="272"/>
      <c r="FY208" s="272"/>
      <c r="FZ208" s="272"/>
      <c r="GA208" s="272"/>
      <c r="GB208" s="276"/>
      <c r="GC208" s="277"/>
      <c r="GD208" s="278"/>
      <c r="GE208" s="272"/>
      <c r="GF208" s="272"/>
      <c r="GG208" s="272"/>
      <c r="GH208" s="272"/>
      <c r="GI208" s="272"/>
      <c r="GJ208" s="272"/>
      <c r="GK208" s="272"/>
      <c r="GL208" s="272"/>
      <c r="GM208" s="272"/>
      <c r="GN208" s="272"/>
      <c r="GO208" s="272"/>
      <c r="GP208" s="276"/>
      <c r="GQ208" s="277"/>
      <c r="GR208" s="278"/>
      <c r="GS208" s="272"/>
      <c r="GT208" s="272"/>
      <c r="GU208" s="272"/>
      <c r="GV208" s="272"/>
      <c r="GW208" s="272"/>
      <c r="GX208" s="272"/>
      <c r="GY208" s="272"/>
      <c r="GZ208" s="272"/>
      <c r="HA208" s="272"/>
      <c r="HB208" s="272"/>
      <c r="HC208" s="272"/>
      <c r="HD208" s="276"/>
      <c r="HE208" s="277"/>
      <c r="HF208" s="278"/>
      <c r="HG208" s="272"/>
      <c r="HH208" s="272"/>
      <c r="HI208" s="272"/>
      <c r="HJ208" s="272"/>
      <c r="HK208" s="272"/>
      <c r="HL208" s="272"/>
      <c r="HM208" s="272"/>
      <c r="HN208" s="272"/>
      <c r="HO208" s="272"/>
      <c r="HP208" s="272"/>
      <c r="HQ208" s="272"/>
      <c r="HR208" s="276"/>
      <c r="HS208" s="277"/>
      <c r="HT208" s="278"/>
      <c r="HU208" s="272"/>
      <c r="HV208" s="272"/>
      <c r="HW208" s="272"/>
      <c r="HX208" s="272"/>
      <c r="HY208" s="272"/>
      <c r="HZ208" s="272"/>
      <c r="IA208" s="272"/>
      <c r="IB208" s="272"/>
      <c r="IC208" s="272"/>
      <c r="ID208" s="272"/>
      <c r="IE208" s="272"/>
      <c r="IF208" s="276"/>
      <c r="IG208" s="277"/>
      <c r="IH208" s="278"/>
      <c r="II208" s="272"/>
      <c r="IJ208" s="272"/>
      <c r="IK208" s="272"/>
      <c r="IL208" s="272"/>
      <c r="IM208" s="272"/>
      <c r="IN208" s="272"/>
      <c r="IO208" s="272"/>
      <c r="IP208" s="272"/>
      <c r="IQ208" s="272"/>
      <c r="IR208" s="272"/>
      <c r="IS208" s="272"/>
      <c r="IT208" s="276"/>
      <c r="IU208" s="277"/>
      <c r="IV208" s="278"/>
    </row>
    <row r="209" spans="1:256" s="281" customFormat="1" ht="25.5" customHeight="1">
      <c r="A209" s="432">
        <v>6.1</v>
      </c>
      <c r="B209" s="280" t="s">
        <v>295</v>
      </c>
      <c r="C209" s="236">
        <f t="shared" si="56"/>
        <v>0</v>
      </c>
      <c r="D209" s="241">
        <f>D210+D212+D214+D216+D218+D220+D222</f>
        <v>0</v>
      </c>
      <c r="E209" s="241">
        <f t="shared" ref="E209:O209" si="67">E210+E212+E214+E216+E218+E220+E222</f>
        <v>0</v>
      </c>
      <c r="F209" s="241">
        <f t="shared" si="67"/>
        <v>0</v>
      </c>
      <c r="G209" s="241">
        <f t="shared" si="67"/>
        <v>0</v>
      </c>
      <c r="H209" s="241">
        <f t="shared" si="67"/>
        <v>0</v>
      </c>
      <c r="I209" s="241">
        <f t="shared" si="67"/>
        <v>0</v>
      </c>
      <c r="J209" s="241">
        <f t="shared" si="67"/>
        <v>0</v>
      </c>
      <c r="K209" s="241">
        <f t="shared" si="67"/>
        <v>0</v>
      </c>
      <c r="L209" s="241">
        <f t="shared" si="67"/>
        <v>0</v>
      </c>
      <c r="M209" s="241">
        <f t="shared" si="67"/>
        <v>0</v>
      </c>
      <c r="N209" s="241">
        <f t="shared" si="67"/>
        <v>0</v>
      </c>
      <c r="O209" s="355">
        <f t="shared" si="67"/>
        <v>0</v>
      </c>
      <c r="P209" s="333"/>
      <c r="Q209" s="273"/>
      <c r="R209" s="273"/>
      <c r="S209" s="273"/>
      <c r="T209" s="273"/>
      <c r="U209" s="273"/>
      <c r="V209" s="273"/>
      <c r="W209" s="273"/>
      <c r="X209" s="273"/>
      <c r="Y209" s="273"/>
      <c r="Z209" s="273"/>
      <c r="AA209" s="273"/>
      <c r="AB209" s="273"/>
      <c r="AC209" s="273"/>
      <c r="AD209" s="273"/>
      <c r="AE209" s="273"/>
      <c r="AF209" s="273"/>
      <c r="AG209" s="273"/>
      <c r="AH209" s="273"/>
      <c r="AI209" s="273"/>
      <c r="AJ209" s="273"/>
      <c r="AK209" s="273"/>
      <c r="AL209" s="273"/>
      <c r="AM209" s="273"/>
      <c r="AN209" s="273"/>
      <c r="AO209" s="273"/>
      <c r="AP209" s="273"/>
      <c r="AQ209" s="273"/>
      <c r="AR209" s="273"/>
      <c r="AS209" s="273"/>
      <c r="AT209" s="273"/>
      <c r="AU209" s="273"/>
      <c r="AV209" s="273"/>
      <c r="AW209" s="273"/>
      <c r="AX209" s="273"/>
      <c r="AY209" s="273"/>
      <c r="AZ209" s="273"/>
      <c r="BA209" s="273"/>
      <c r="BB209" s="273"/>
      <c r="BC209" s="273"/>
      <c r="BD209" s="273"/>
      <c r="BE209" s="273"/>
      <c r="BF209" s="273"/>
      <c r="BG209" s="273"/>
      <c r="BH209" s="273"/>
      <c r="BI209" s="273"/>
      <c r="BJ209" s="273"/>
      <c r="BK209" s="273"/>
      <c r="BL209" s="273"/>
      <c r="BM209" s="273"/>
      <c r="BN209" s="273"/>
      <c r="BO209" s="273"/>
      <c r="BP209" s="273"/>
      <c r="BQ209" s="273"/>
      <c r="BR209" s="273"/>
      <c r="BS209" s="273"/>
      <c r="BT209" s="273"/>
      <c r="BU209" s="273"/>
      <c r="BV209" s="273"/>
      <c r="BW209" s="273"/>
      <c r="BX209" s="273"/>
      <c r="BY209" s="273"/>
      <c r="BZ209" s="273"/>
      <c r="CA209" s="273"/>
      <c r="CB209" s="273"/>
      <c r="CC209" s="273"/>
      <c r="CD209" s="273"/>
      <c r="CE209" s="273"/>
      <c r="CF209" s="273"/>
      <c r="CG209" s="273"/>
      <c r="CH209" s="273"/>
      <c r="CI209" s="273"/>
      <c r="CJ209" s="273"/>
      <c r="CK209" s="273"/>
      <c r="CL209" s="273"/>
      <c r="CM209" s="273"/>
      <c r="CN209" s="273"/>
      <c r="CO209" s="273"/>
      <c r="CP209" s="273"/>
      <c r="CQ209" s="273"/>
      <c r="CR209" s="273"/>
      <c r="CS209" s="273"/>
      <c r="CT209" s="273"/>
      <c r="CU209" s="273"/>
      <c r="CV209" s="273"/>
      <c r="CW209" s="273"/>
      <c r="CX209" s="273"/>
      <c r="CY209" s="273"/>
      <c r="CZ209" s="273"/>
      <c r="DA209" s="273"/>
      <c r="DB209" s="273"/>
      <c r="DC209" s="273"/>
      <c r="DD209" s="273"/>
      <c r="DE209" s="273"/>
      <c r="DF209" s="273"/>
      <c r="DG209" s="273"/>
      <c r="DH209" s="273"/>
      <c r="DI209" s="273"/>
      <c r="DJ209" s="273"/>
      <c r="DK209" s="273"/>
      <c r="DL209" s="273"/>
      <c r="DM209" s="273"/>
      <c r="DN209" s="273"/>
      <c r="DO209" s="273"/>
      <c r="DP209" s="273"/>
      <c r="DQ209" s="273"/>
      <c r="DR209" s="273"/>
      <c r="DS209" s="273"/>
      <c r="DT209" s="273"/>
      <c r="DU209" s="273"/>
      <c r="DV209" s="273"/>
      <c r="DW209" s="273"/>
      <c r="DX209" s="273"/>
      <c r="DY209" s="273"/>
      <c r="DZ209" s="273"/>
      <c r="EA209" s="273"/>
      <c r="EB209" s="273"/>
      <c r="EC209" s="273"/>
      <c r="ED209" s="273"/>
      <c r="EE209" s="273"/>
      <c r="EF209" s="273"/>
      <c r="EG209" s="273"/>
      <c r="EH209" s="273"/>
      <c r="EI209" s="273"/>
      <c r="EJ209" s="273"/>
      <c r="EK209" s="273"/>
      <c r="EL209" s="273"/>
      <c r="EM209" s="273"/>
      <c r="EN209" s="273"/>
      <c r="EO209" s="273"/>
      <c r="EP209" s="273"/>
      <c r="EQ209" s="273"/>
      <c r="ER209" s="273"/>
      <c r="ES209" s="273"/>
      <c r="ET209" s="273"/>
      <c r="EU209" s="273"/>
      <c r="EV209" s="273"/>
      <c r="EW209" s="273"/>
      <c r="EX209" s="273"/>
      <c r="EY209" s="273"/>
      <c r="EZ209" s="273"/>
      <c r="FA209" s="273"/>
      <c r="FB209" s="273"/>
      <c r="FC209" s="273"/>
      <c r="FD209" s="273"/>
      <c r="FE209" s="273"/>
      <c r="FF209" s="273"/>
      <c r="FG209" s="273"/>
      <c r="FH209" s="273"/>
      <c r="FI209" s="273"/>
      <c r="FJ209" s="273"/>
      <c r="FK209" s="273"/>
      <c r="FL209" s="273"/>
      <c r="FM209" s="273"/>
      <c r="FN209" s="273"/>
      <c r="FO209" s="273"/>
      <c r="FP209" s="273"/>
      <c r="FQ209" s="273"/>
      <c r="FR209" s="273"/>
      <c r="FS209" s="273"/>
      <c r="FT209" s="273"/>
      <c r="FU209" s="273"/>
      <c r="FV209" s="273"/>
      <c r="FW209" s="273"/>
      <c r="FX209" s="273"/>
      <c r="FY209" s="273"/>
      <c r="FZ209" s="273"/>
      <c r="GA209" s="273"/>
      <c r="GB209" s="273"/>
      <c r="GC209" s="273"/>
      <c r="GD209" s="273"/>
      <c r="GE209" s="273"/>
      <c r="GF209" s="273"/>
      <c r="GG209" s="273"/>
      <c r="GH209" s="273"/>
      <c r="GI209" s="273"/>
      <c r="GJ209" s="273"/>
      <c r="GK209" s="273"/>
      <c r="GL209" s="273"/>
      <c r="GM209" s="273"/>
      <c r="GN209" s="273"/>
      <c r="GO209" s="273"/>
      <c r="GP209" s="273"/>
      <c r="GQ209" s="273"/>
      <c r="GR209" s="273"/>
      <c r="GS209" s="273"/>
      <c r="GT209" s="273"/>
      <c r="GU209" s="273"/>
      <c r="GV209" s="273"/>
      <c r="GW209" s="273"/>
      <c r="GX209" s="273"/>
      <c r="GY209" s="273"/>
      <c r="GZ209" s="273"/>
      <c r="HA209" s="273"/>
      <c r="HB209" s="273"/>
      <c r="HC209" s="273"/>
      <c r="HD209" s="273"/>
      <c r="HE209" s="273"/>
      <c r="HF209" s="273"/>
      <c r="HG209" s="273"/>
      <c r="HH209" s="273"/>
      <c r="HI209" s="273"/>
      <c r="HJ209" s="273"/>
      <c r="HK209" s="273"/>
      <c r="HL209" s="273"/>
      <c r="HM209" s="273"/>
      <c r="HN209" s="273"/>
      <c r="HO209" s="273"/>
      <c r="HP209" s="273"/>
      <c r="HQ209" s="273"/>
      <c r="HR209" s="273"/>
      <c r="HS209" s="273"/>
      <c r="HT209" s="273"/>
      <c r="HU209" s="273"/>
      <c r="HV209" s="273"/>
      <c r="HW209" s="273"/>
      <c r="HX209" s="273"/>
      <c r="HY209" s="273"/>
      <c r="HZ209" s="273"/>
      <c r="IA209" s="273"/>
      <c r="IB209" s="273"/>
      <c r="IC209" s="273"/>
      <c r="ID209" s="273"/>
      <c r="IE209" s="273"/>
      <c r="IF209" s="273"/>
      <c r="IG209" s="273"/>
      <c r="IH209" s="273"/>
      <c r="II209" s="273"/>
      <c r="IJ209" s="273"/>
      <c r="IK209" s="273"/>
      <c r="IL209" s="273"/>
      <c r="IM209" s="273"/>
      <c r="IN209" s="273"/>
      <c r="IO209" s="273"/>
      <c r="IP209" s="273"/>
      <c r="IQ209" s="273"/>
      <c r="IR209" s="273"/>
      <c r="IS209" s="273"/>
      <c r="IT209" s="273"/>
      <c r="IU209" s="273"/>
      <c r="IV209" s="273"/>
    </row>
    <row r="210" spans="1:256" s="281" customFormat="1" ht="25.5" customHeight="1">
      <c r="A210" s="433" t="s">
        <v>1534</v>
      </c>
      <c r="B210" s="265" t="s">
        <v>296</v>
      </c>
      <c r="C210" s="238">
        <f t="shared" si="56"/>
        <v>0</v>
      </c>
      <c r="D210" s="258">
        <f t="shared" ref="D210:O210" si="68">SUM(D211)</f>
        <v>0</v>
      </c>
      <c r="E210" s="258">
        <f t="shared" si="68"/>
        <v>0</v>
      </c>
      <c r="F210" s="258">
        <f t="shared" si="68"/>
        <v>0</v>
      </c>
      <c r="G210" s="258">
        <f t="shared" si="68"/>
        <v>0</v>
      </c>
      <c r="H210" s="258">
        <f t="shared" si="68"/>
        <v>0</v>
      </c>
      <c r="I210" s="258">
        <f t="shared" si="68"/>
        <v>0</v>
      </c>
      <c r="J210" s="258">
        <f t="shared" si="68"/>
        <v>0</v>
      </c>
      <c r="K210" s="258">
        <f t="shared" si="68"/>
        <v>0</v>
      </c>
      <c r="L210" s="258">
        <f t="shared" si="68"/>
        <v>0</v>
      </c>
      <c r="M210" s="258">
        <f t="shared" si="68"/>
        <v>0</v>
      </c>
      <c r="N210" s="258">
        <f t="shared" si="68"/>
        <v>0</v>
      </c>
      <c r="O210" s="354">
        <f t="shared" si="68"/>
        <v>0</v>
      </c>
      <c r="P210" s="333"/>
      <c r="Q210" s="273"/>
      <c r="R210" s="273"/>
      <c r="S210" s="273"/>
      <c r="T210" s="273"/>
      <c r="U210" s="273"/>
      <c r="V210" s="273"/>
      <c r="W210" s="273"/>
      <c r="X210" s="273"/>
      <c r="Y210" s="273"/>
      <c r="Z210" s="273"/>
      <c r="AA210" s="273"/>
      <c r="AB210" s="273"/>
      <c r="AC210" s="273"/>
      <c r="AD210" s="273"/>
      <c r="AE210" s="273"/>
      <c r="AF210" s="273"/>
      <c r="AG210" s="273"/>
      <c r="AH210" s="273"/>
      <c r="AI210" s="273"/>
      <c r="AJ210" s="273"/>
      <c r="AK210" s="273"/>
      <c r="AL210" s="273"/>
      <c r="AM210" s="273"/>
      <c r="AN210" s="273"/>
      <c r="AO210" s="273"/>
      <c r="AP210" s="273"/>
      <c r="AQ210" s="273"/>
      <c r="AR210" s="273"/>
      <c r="AS210" s="273"/>
      <c r="AT210" s="273"/>
      <c r="AU210" s="273"/>
      <c r="AV210" s="273"/>
      <c r="AW210" s="273"/>
      <c r="AX210" s="273"/>
      <c r="AY210" s="273"/>
      <c r="AZ210" s="273"/>
      <c r="BA210" s="273"/>
      <c r="BB210" s="273"/>
      <c r="BC210" s="273"/>
      <c r="BD210" s="273"/>
      <c r="BE210" s="273"/>
      <c r="BF210" s="273"/>
      <c r="BG210" s="273"/>
      <c r="BH210" s="273"/>
      <c r="BI210" s="273"/>
      <c r="BJ210" s="273"/>
      <c r="BK210" s="273"/>
      <c r="BL210" s="273"/>
      <c r="BM210" s="273"/>
      <c r="BN210" s="273"/>
      <c r="BO210" s="273"/>
      <c r="BP210" s="273"/>
      <c r="BQ210" s="273"/>
      <c r="BR210" s="273"/>
      <c r="BS210" s="273"/>
      <c r="BT210" s="273"/>
      <c r="BU210" s="273"/>
      <c r="BV210" s="273"/>
      <c r="BW210" s="273"/>
      <c r="BX210" s="273"/>
      <c r="BY210" s="273"/>
      <c r="BZ210" s="273"/>
      <c r="CA210" s="273"/>
      <c r="CB210" s="273"/>
      <c r="CC210" s="273"/>
      <c r="CD210" s="273"/>
      <c r="CE210" s="273"/>
      <c r="CF210" s="273"/>
      <c r="CG210" s="273"/>
      <c r="CH210" s="273"/>
      <c r="CI210" s="273"/>
      <c r="CJ210" s="273"/>
      <c r="CK210" s="273"/>
      <c r="CL210" s="273"/>
      <c r="CM210" s="273"/>
      <c r="CN210" s="273"/>
      <c r="CO210" s="273"/>
      <c r="CP210" s="273"/>
      <c r="CQ210" s="273"/>
      <c r="CR210" s="273"/>
      <c r="CS210" s="273"/>
      <c r="CT210" s="273"/>
      <c r="CU210" s="273"/>
      <c r="CV210" s="273"/>
      <c r="CW210" s="273"/>
      <c r="CX210" s="273"/>
      <c r="CY210" s="273"/>
      <c r="CZ210" s="273"/>
      <c r="DA210" s="273"/>
      <c r="DB210" s="273"/>
      <c r="DC210" s="273"/>
      <c r="DD210" s="273"/>
      <c r="DE210" s="273"/>
      <c r="DF210" s="273"/>
      <c r="DG210" s="273"/>
      <c r="DH210" s="273"/>
      <c r="DI210" s="273"/>
      <c r="DJ210" s="273"/>
      <c r="DK210" s="273"/>
      <c r="DL210" s="273"/>
      <c r="DM210" s="273"/>
      <c r="DN210" s="273"/>
      <c r="DO210" s="273"/>
      <c r="DP210" s="273"/>
      <c r="DQ210" s="273"/>
      <c r="DR210" s="273"/>
      <c r="DS210" s="273"/>
      <c r="DT210" s="273"/>
      <c r="DU210" s="273"/>
      <c r="DV210" s="273"/>
      <c r="DW210" s="273"/>
      <c r="DX210" s="273"/>
      <c r="DY210" s="273"/>
      <c r="DZ210" s="273"/>
      <c r="EA210" s="273"/>
      <c r="EB210" s="273"/>
      <c r="EC210" s="273"/>
      <c r="ED210" s="273"/>
      <c r="EE210" s="273"/>
      <c r="EF210" s="273"/>
      <c r="EG210" s="273"/>
      <c r="EH210" s="273"/>
      <c r="EI210" s="273"/>
      <c r="EJ210" s="273"/>
      <c r="EK210" s="273"/>
      <c r="EL210" s="273"/>
      <c r="EM210" s="273"/>
      <c r="EN210" s="273"/>
      <c r="EO210" s="273"/>
      <c r="EP210" s="273"/>
      <c r="EQ210" s="273"/>
      <c r="ER210" s="273"/>
      <c r="ES210" s="273"/>
      <c r="ET210" s="273"/>
      <c r="EU210" s="273"/>
      <c r="EV210" s="273"/>
      <c r="EW210" s="273"/>
      <c r="EX210" s="273"/>
      <c r="EY210" s="273"/>
      <c r="EZ210" s="273"/>
      <c r="FA210" s="273"/>
      <c r="FB210" s="273"/>
      <c r="FC210" s="273"/>
      <c r="FD210" s="273"/>
      <c r="FE210" s="273"/>
      <c r="FF210" s="273"/>
      <c r="FG210" s="273"/>
      <c r="FH210" s="273"/>
      <c r="FI210" s="273"/>
      <c r="FJ210" s="273"/>
      <c r="FK210" s="273"/>
      <c r="FL210" s="273"/>
      <c r="FM210" s="273"/>
      <c r="FN210" s="273"/>
      <c r="FO210" s="273"/>
      <c r="FP210" s="273"/>
      <c r="FQ210" s="273"/>
      <c r="FR210" s="273"/>
      <c r="FS210" s="273"/>
      <c r="FT210" s="273"/>
      <c r="FU210" s="273"/>
      <c r="FV210" s="273"/>
      <c r="FW210" s="273"/>
      <c r="FX210" s="273"/>
      <c r="FY210" s="273"/>
      <c r="FZ210" s="273"/>
      <c r="GA210" s="273"/>
      <c r="GB210" s="273"/>
      <c r="GC210" s="273"/>
      <c r="GD210" s="273"/>
      <c r="GE210" s="273"/>
      <c r="GF210" s="273"/>
      <c r="GG210" s="273"/>
      <c r="GH210" s="273"/>
      <c r="GI210" s="273"/>
      <c r="GJ210" s="273"/>
      <c r="GK210" s="273"/>
      <c r="GL210" s="273"/>
      <c r="GM210" s="273"/>
      <c r="GN210" s="273"/>
      <c r="GO210" s="273"/>
      <c r="GP210" s="273"/>
      <c r="GQ210" s="273"/>
      <c r="GR210" s="273"/>
      <c r="GS210" s="273"/>
      <c r="GT210" s="273"/>
      <c r="GU210" s="273"/>
      <c r="GV210" s="273"/>
      <c r="GW210" s="273"/>
      <c r="GX210" s="273"/>
      <c r="GY210" s="273"/>
      <c r="GZ210" s="273"/>
      <c r="HA210" s="273"/>
      <c r="HB210" s="273"/>
      <c r="HC210" s="273"/>
      <c r="HD210" s="273"/>
      <c r="HE210" s="273"/>
      <c r="HF210" s="273"/>
      <c r="HG210" s="273"/>
      <c r="HH210" s="273"/>
      <c r="HI210" s="273"/>
      <c r="HJ210" s="273"/>
      <c r="HK210" s="273"/>
      <c r="HL210" s="273"/>
      <c r="HM210" s="273"/>
      <c r="HN210" s="273"/>
      <c r="HO210" s="273"/>
      <c r="HP210" s="273"/>
      <c r="HQ210" s="273"/>
      <c r="HR210" s="273"/>
      <c r="HS210" s="273"/>
      <c r="HT210" s="273"/>
      <c r="HU210" s="273"/>
      <c r="HV210" s="273"/>
      <c r="HW210" s="273"/>
      <c r="HX210" s="273"/>
      <c r="HY210" s="273"/>
      <c r="HZ210" s="273"/>
      <c r="IA210" s="273"/>
      <c r="IB210" s="273"/>
      <c r="IC210" s="273"/>
      <c r="ID210" s="273"/>
      <c r="IE210" s="273"/>
      <c r="IF210" s="273"/>
      <c r="IG210" s="273"/>
      <c r="IH210" s="273"/>
      <c r="II210" s="273"/>
      <c r="IJ210" s="273"/>
      <c r="IK210" s="273"/>
      <c r="IL210" s="273"/>
      <c r="IM210" s="273"/>
      <c r="IN210" s="273"/>
      <c r="IO210" s="273"/>
      <c r="IP210" s="273"/>
      <c r="IQ210" s="273"/>
      <c r="IR210" s="273"/>
      <c r="IS210" s="273"/>
      <c r="IT210" s="273"/>
      <c r="IU210" s="273"/>
      <c r="IV210" s="273"/>
    </row>
    <row r="211" spans="1:256" s="259" customFormat="1" ht="25.5" customHeight="1">
      <c r="A211" s="348" t="s">
        <v>1535</v>
      </c>
      <c r="B211" s="240" t="s">
        <v>297</v>
      </c>
      <c r="C211" s="267">
        <f t="shared" si="56"/>
        <v>0</v>
      </c>
      <c r="D211" s="259">
        <v>0</v>
      </c>
      <c r="E211" s="259">
        <v>0</v>
      </c>
      <c r="F211" s="259">
        <v>0</v>
      </c>
      <c r="G211" s="259">
        <v>0</v>
      </c>
      <c r="H211" s="259">
        <v>0</v>
      </c>
      <c r="I211" s="259">
        <v>0</v>
      </c>
      <c r="J211" s="259">
        <v>0</v>
      </c>
      <c r="K211" s="259">
        <v>0</v>
      </c>
      <c r="L211" s="259">
        <v>0</v>
      </c>
      <c r="M211" s="259">
        <v>0</v>
      </c>
      <c r="N211" s="259">
        <v>0</v>
      </c>
      <c r="O211" s="350">
        <v>0</v>
      </c>
      <c r="P211" s="330"/>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c r="DM211" s="266"/>
      <c r="DN211" s="266"/>
      <c r="DO211" s="266"/>
      <c r="DP211" s="266"/>
      <c r="DQ211" s="266"/>
      <c r="DR211" s="266"/>
      <c r="DS211" s="266"/>
      <c r="DT211" s="266"/>
      <c r="DU211" s="266"/>
      <c r="DV211" s="266"/>
      <c r="DW211" s="266"/>
      <c r="DX211" s="266"/>
      <c r="DY211" s="266"/>
      <c r="DZ211" s="266"/>
      <c r="EA211" s="266"/>
      <c r="EB211" s="266"/>
      <c r="EC211" s="266"/>
      <c r="ED211" s="266"/>
      <c r="EE211" s="266"/>
      <c r="EF211" s="266"/>
      <c r="EG211" s="266"/>
      <c r="EH211" s="266"/>
      <c r="EI211" s="266"/>
      <c r="EJ211" s="266"/>
      <c r="EK211" s="266"/>
      <c r="EL211" s="266"/>
      <c r="EM211" s="266"/>
      <c r="EN211" s="266"/>
      <c r="EO211" s="266"/>
      <c r="EP211" s="266"/>
      <c r="EQ211" s="266"/>
      <c r="ER211" s="266"/>
      <c r="ES211" s="266"/>
      <c r="ET211" s="266"/>
      <c r="EU211" s="266"/>
      <c r="EV211" s="266"/>
      <c r="EW211" s="266"/>
      <c r="EX211" s="266"/>
      <c r="EY211" s="266"/>
      <c r="EZ211" s="266"/>
      <c r="FA211" s="266"/>
      <c r="FB211" s="266"/>
      <c r="FC211" s="266"/>
      <c r="FD211" s="266"/>
      <c r="FE211" s="266"/>
      <c r="FF211" s="266"/>
      <c r="FG211" s="266"/>
      <c r="FH211" s="266"/>
      <c r="FI211" s="266"/>
      <c r="FJ211" s="266"/>
      <c r="FK211" s="266"/>
      <c r="FL211" s="266"/>
      <c r="FM211" s="266"/>
      <c r="FN211" s="266"/>
      <c r="FO211" s="266"/>
      <c r="FP211" s="266"/>
      <c r="FQ211" s="266"/>
      <c r="FR211" s="266"/>
      <c r="FS211" s="266"/>
      <c r="FT211" s="266"/>
      <c r="FU211" s="266"/>
      <c r="FV211" s="266"/>
      <c r="FW211" s="266"/>
      <c r="FX211" s="266"/>
      <c r="FY211" s="266"/>
      <c r="FZ211" s="266"/>
      <c r="GA211" s="266"/>
      <c r="GB211" s="266"/>
      <c r="GC211" s="266"/>
      <c r="GD211" s="266"/>
      <c r="GE211" s="266"/>
      <c r="GF211" s="266"/>
      <c r="GG211" s="266"/>
      <c r="GH211" s="266"/>
      <c r="GI211" s="266"/>
      <c r="GJ211" s="266"/>
      <c r="GK211" s="266"/>
      <c r="GL211" s="266"/>
      <c r="GM211" s="266"/>
      <c r="GN211" s="266"/>
      <c r="GO211" s="266"/>
      <c r="GP211" s="266"/>
      <c r="GQ211" s="266"/>
      <c r="GR211" s="266"/>
      <c r="GS211" s="266"/>
      <c r="GT211" s="266"/>
      <c r="GU211" s="266"/>
      <c r="GV211" s="266"/>
      <c r="GW211" s="266"/>
      <c r="GX211" s="266"/>
      <c r="GY211" s="266"/>
      <c r="GZ211" s="266"/>
      <c r="HA211" s="266"/>
      <c r="HB211" s="266"/>
      <c r="HC211" s="266"/>
      <c r="HD211" s="266"/>
      <c r="HE211" s="266"/>
      <c r="HF211" s="266"/>
      <c r="HG211" s="266"/>
      <c r="HH211" s="266"/>
      <c r="HI211" s="266"/>
      <c r="HJ211" s="266"/>
      <c r="HK211" s="266"/>
      <c r="HL211" s="266"/>
      <c r="HM211" s="266"/>
      <c r="HN211" s="266"/>
      <c r="HO211" s="266"/>
      <c r="HP211" s="266"/>
      <c r="HQ211" s="266"/>
      <c r="HR211" s="266"/>
      <c r="HS211" s="266"/>
      <c r="HT211" s="266"/>
      <c r="HU211" s="266"/>
      <c r="HV211" s="266"/>
      <c r="HW211" s="266"/>
      <c r="HX211" s="266"/>
      <c r="HY211" s="266"/>
      <c r="HZ211" s="266"/>
      <c r="IA211" s="266"/>
      <c r="IB211" s="266"/>
      <c r="IC211" s="266"/>
      <c r="ID211" s="266"/>
      <c r="IE211" s="266"/>
      <c r="IF211" s="266"/>
      <c r="IG211" s="266"/>
      <c r="IH211" s="266"/>
      <c r="II211" s="266"/>
      <c r="IJ211" s="266"/>
      <c r="IK211" s="266"/>
      <c r="IL211" s="266"/>
      <c r="IM211" s="266"/>
      <c r="IN211" s="266"/>
      <c r="IO211" s="266"/>
      <c r="IP211" s="266"/>
      <c r="IQ211" s="266"/>
      <c r="IR211" s="266"/>
      <c r="IS211" s="266"/>
      <c r="IT211" s="266"/>
      <c r="IU211" s="266"/>
      <c r="IV211" s="266"/>
    </row>
    <row r="212" spans="1:256" s="281" customFormat="1" ht="25.5" customHeight="1">
      <c r="A212" s="433" t="s">
        <v>1536</v>
      </c>
      <c r="B212" s="268" t="s">
        <v>158</v>
      </c>
      <c r="C212" s="238">
        <f t="shared" si="56"/>
        <v>0</v>
      </c>
      <c r="D212" s="258">
        <f>SUM(D213)</f>
        <v>0</v>
      </c>
      <c r="E212" s="258">
        <f t="shared" ref="E212:BP212" si="69">SUM(E213)</f>
        <v>0</v>
      </c>
      <c r="F212" s="258">
        <f t="shared" si="69"/>
        <v>0</v>
      </c>
      <c r="G212" s="258">
        <f t="shared" si="69"/>
        <v>0</v>
      </c>
      <c r="H212" s="258">
        <f t="shared" si="69"/>
        <v>0</v>
      </c>
      <c r="I212" s="258">
        <f t="shared" si="69"/>
        <v>0</v>
      </c>
      <c r="J212" s="258">
        <f t="shared" si="69"/>
        <v>0</v>
      </c>
      <c r="K212" s="258">
        <f t="shared" si="69"/>
        <v>0</v>
      </c>
      <c r="L212" s="258">
        <f t="shared" si="69"/>
        <v>0</v>
      </c>
      <c r="M212" s="258">
        <f t="shared" si="69"/>
        <v>0</v>
      </c>
      <c r="N212" s="258">
        <f t="shared" si="69"/>
        <v>0</v>
      </c>
      <c r="O212" s="354">
        <f t="shared" si="69"/>
        <v>0</v>
      </c>
      <c r="P212" s="336">
        <f t="shared" si="69"/>
        <v>0</v>
      </c>
      <c r="Q212" s="292">
        <f t="shared" si="69"/>
        <v>0</v>
      </c>
      <c r="R212" s="292">
        <f t="shared" si="69"/>
        <v>0</v>
      </c>
      <c r="S212" s="292">
        <f t="shared" si="69"/>
        <v>0</v>
      </c>
      <c r="T212" s="292">
        <f t="shared" si="69"/>
        <v>0</v>
      </c>
      <c r="U212" s="292">
        <f t="shared" si="69"/>
        <v>0</v>
      </c>
      <c r="V212" s="292">
        <f t="shared" si="69"/>
        <v>0</v>
      </c>
      <c r="W212" s="292">
        <f t="shared" si="69"/>
        <v>0</v>
      </c>
      <c r="X212" s="292">
        <f t="shared" si="69"/>
        <v>0</v>
      </c>
      <c r="Y212" s="292">
        <f t="shared" si="69"/>
        <v>0</v>
      </c>
      <c r="Z212" s="292">
        <f t="shared" si="69"/>
        <v>0</v>
      </c>
      <c r="AA212" s="292">
        <f t="shared" si="69"/>
        <v>0</v>
      </c>
      <c r="AB212" s="292">
        <f t="shared" si="69"/>
        <v>0</v>
      </c>
      <c r="AC212" s="292">
        <f t="shared" si="69"/>
        <v>0</v>
      </c>
      <c r="AD212" s="292">
        <f t="shared" si="69"/>
        <v>0</v>
      </c>
      <c r="AE212" s="292">
        <f t="shared" si="69"/>
        <v>0</v>
      </c>
      <c r="AF212" s="292">
        <f t="shared" si="69"/>
        <v>0</v>
      </c>
      <c r="AG212" s="292">
        <f t="shared" si="69"/>
        <v>0</v>
      </c>
      <c r="AH212" s="292">
        <f t="shared" si="69"/>
        <v>0</v>
      </c>
      <c r="AI212" s="292">
        <f t="shared" si="69"/>
        <v>0</v>
      </c>
      <c r="AJ212" s="292">
        <f t="shared" si="69"/>
        <v>0</v>
      </c>
      <c r="AK212" s="292">
        <f t="shared" si="69"/>
        <v>0</v>
      </c>
      <c r="AL212" s="292">
        <f t="shared" si="69"/>
        <v>0</v>
      </c>
      <c r="AM212" s="292">
        <f t="shared" si="69"/>
        <v>0</v>
      </c>
      <c r="AN212" s="292">
        <f t="shared" si="69"/>
        <v>0</v>
      </c>
      <c r="AO212" s="292">
        <f t="shared" si="69"/>
        <v>0</v>
      </c>
      <c r="AP212" s="292">
        <f t="shared" si="69"/>
        <v>0</v>
      </c>
      <c r="AQ212" s="292">
        <f t="shared" si="69"/>
        <v>0</v>
      </c>
      <c r="AR212" s="292">
        <f t="shared" si="69"/>
        <v>0</v>
      </c>
      <c r="AS212" s="292">
        <f t="shared" si="69"/>
        <v>0</v>
      </c>
      <c r="AT212" s="292">
        <f t="shared" si="69"/>
        <v>0</v>
      </c>
      <c r="AU212" s="292">
        <f t="shared" si="69"/>
        <v>0</v>
      </c>
      <c r="AV212" s="292">
        <f t="shared" si="69"/>
        <v>0</v>
      </c>
      <c r="AW212" s="292">
        <f t="shared" si="69"/>
        <v>0</v>
      </c>
      <c r="AX212" s="292">
        <f t="shared" si="69"/>
        <v>0</v>
      </c>
      <c r="AY212" s="292">
        <f t="shared" si="69"/>
        <v>0</v>
      </c>
      <c r="AZ212" s="292">
        <f t="shared" si="69"/>
        <v>0</v>
      </c>
      <c r="BA212" s="292">
        <f t="shared" si="69"/>
        <v>0</v>
      </c>
      <c r="BB212" s="292">
        <f t="shared" si="69"/>
        <v>0</v>
      </c>
      <c r="BC212" s="292">
        <f t="shared" si="69"/>
        <v>0</v>
      </c>
      <c r="BD212" s="292">
        <f t="shared" si="69"/>
        <v>0</v>
      </c>
      <c r="BE212" s="292">
        <f t="shared" si="69"/>
        <v>0</v>
      </c>
      <c r="BF212" s="292">
        <f t="shared" si="69"/>
        <v>0</v>
      </c>
      <c r="BG212" s="292">
        <f t="shared" si="69"/>
        <v>0</v>
      </c>
      <c r="BH212" s="292">
        <f t="shared" si="69"/>
        <v>0</v>
      </c>
      <c r="BI212" s="292">
        <f t="shared" si="69"/>
        <v>0</v>
      </c>
      <c r="BJ212" s="292">
        <f t="shared" si="69"/>
        <v>0</v>
      </c>
      <c r="BK212" s="292">
        <f t="shared" si="69"/>
        <v>0</v>
      </c>
      <c r="BL212" s="292">
        <f t="shared" si="69"/>
        <v>0</v>
      </c>
      <c r="BM212" s="292">
        <f t="shared" si="69"/>
        <v>0</v>
      </c>
      <c r="BN212" s="292">
        <f t="shared" si="69"/>
        <v>0</v>
      </c>
      <c r="BO212" s="292">
        <f t="shared" si="69"/>
        <v>0</v>
      </c>
      <c r="BP212" s="292">
        <f t="shared" si="69"/>
        <v>0</v>
      </c>
      <c r="BQ212" s="292">
        <f t="shared" ref="BQ212:EB212" si="70">SUM(BQ213)</f>
        <v>0</v>
      </c>
      <c r="BR212" s="292">
        <f t="shared" si="70"/>
        <v>0</v>
      </c>
      <c r="BS212" s="292">
        <f t="shared" si="70"/>
        <v>0</v>
      </c>
      <c r="BT212" s="292">
        <f t="shared" si="70"/>
        <v>0</v>
      </c>
      <c r="BU212" s="292">
        <f t="shared" si="70"/>
        <v>0</v>
      </c>
      <c r="BV212" s="292">
        <f t="shared" si="70"/>
        <v>0</v>
      </c>
      <c r="BW212" s="292">
        <f t="shared" si="70"/>
        <v>0</v>
      </c>
      <c r="BX212" s="292">
        <f t="shared" si="70"/>
        <v>0</v>
      </c>
      <c r="BY212" s="292">
        <f t="shared" si="70"/>
        <v>0</v>
      </c>
      <c r="BZ212" s="292">
        <f t="shared" si="70"/>
        <v>0</v>
      </c>
      <c r="CA212" s="292">
        <f t="shared" si="70"/>
        <v>0</v>
      </c>
      <c r="CB212" s="292">
        <f t="shared" si="70"/>
        <v>0</v>
      </c>
      <c r="CC212" s="292">
        <f t="shared" si="70"/>
        <v>0</v>
      </c>
      <c r="CD212" s="292">
        <f t="shared" si="70"/>
        <v>0</v>
      </c>
      <c r="CE212" s="292">
        <f t="shared" si="70"/>
        <v>0</v>
      </c>
      <c r="CF212" s="292">
        <f t="shared" si="70"/>
        <v>0</v>
      </c>
      <c r="CG212" s="292">
        <f t="shared" si="70"/>
        <v>0</v>
      </c>
      <c r="CH212" s="292">
        <f t="shared" si="70"/>
        <v>0</v>
      </c>
      <c r="CI212" s="292">
        <f t="shared" si="70"/>
        <v>0</v>
      </c>
      <c r="CJ212" s="292">
        <f t="shared" si="70"/>
        <v>0</v>
      </c>
      <c r="CK212" s="292">
        <f t="shared" si="70"/>
        <v>0</v>
      </c>
      <c r="CL212" s="292">
        <f t="shared" si="70"/>
        <v>0</v>
      </c>
      <c r="CM212" s="292">
        <f t="shared" si="70"/>
        <v>0</v>
      </c>
      <c r="CN212" s="292">
        <f t="shared" si="70"/>
        <v>0</v>
      </c>
      <c r="CO212" s="292">
        <f t="shared" si="70"/>
        <v>0</v>
      </c>
      <c r="CP212" s="292">
        <f t="shared" si="70"/>
        <v>0</v>
      </c>
      <c r="CQ212" s="292">
        <f t="shared" si="70"/>
        <v>0</v>
      </c>
      <c r="CR212" s="292">
        <f t="shared" si="70"/>
        <v>0</v>
      </c>
      <c r="CS212" s="292">
        <f t="shared" si="70"/>
        <v>0</v>
      </c>
      <c r="CT212" s="292">
        <f t="shared" si="70"/>
        <v>0</v>
      </c>
      <c r="CU212" s="292">
        <f t="shared" si="70"/>
        <v>0</v>
      </c>
      <c r="CV212" s="292">
        <f t="shared" si="70"/>
        <v>0</v>
      </c>
      <c r="CW212" s="292">
        <f t="shared" si="70"/>
        <v>0</v>
      </c>
      <c r="CX212" s="292">
        <f t="shared" si="70"/>
        <v>0</v>
      </c>
      <c r="CY212" s="292">
        <f t="shared" si="70"/>
        <v>0</v>
      </c>
      <c r="CZ212" s="292">
        <f t="shared" si="70"/>
        <v>0</v>
      </c>
      <c r="DA212" s="292">
        <f t="shared" si="70"/>
        <v>0</v>
      </c>
      <c r="DB212" s="292">
        <f t="shared" si="70"/>
        <v>0</v>
      </c>
      <c r="DC212" s="292">
        <f t="shared" si="70"/>
        <v>0</v>
      </c>
      <c r="DD212" s="292">
        <f t="shared" si="70"/>
        <v>0</v>
      </c>
      <c r="DE212" s="292">
        <f t="shared" si="70"/>
        <v>0</v>
      </c>
      <c r="DF212" s="292">
        <f t="shared" si="70"/>
        <v>0</v>
      </c>
      <c r="DG212" s="292">
        <f t="shared" si="70"/>
        <v>0</v>
      </c>
      <c r="DH212" s="292">
        <f t="shared" si="70"/>
        <v>0</v>
      </c>
      <c r="DI212" s="292">
        <f t="shared" si="70"/>
        <v>0</v>
      </c>
      <c r="DJ212" s="292">
        <f t="shared" si="70"/>
        <v>0</v>
      </c>
      <c r="DK212" s="292">
        <f t="shared" si="70"/>
        <v>0</v>
      </c>
      <c r="DL212" s="292">
        <f t="shared" si="70"/>
        <v>0</v>
      </c>
      <c r="DM212" s="292">
        <f t="shared" si="70"/>
        <v>0</v>
      </c>
      <c r="DN212" s="292">
        <f t="shared" si="70"/>
        <v>0</v>
      </c>
      <c r="DO212" s="292">
        <f t="shared" si="70"/>
        <v>0</v>
      </c>
      <c r="DP212" s="292">
        <f t="shared" si="70"/>
        <v>0</v>
      </c>
      <c r="DQ212" s="292">
        <f t="shared" si="70"/>
        <v>0</v>
      </c>
      <c r="DR212" s="292">
        <f t="shared" si="70"/>
        <v>0</v>
      </c>
      <c r="DS212" s="292">
        <f t="shared" si="70"/>
        <v>0</v>
      </c>
      <c r="DT212" s="292">
        <f t="shared" si="70"/>
        <v>0</v>
      </c>
      <c r="DU212" s="292">
        <f t="shared" si="70"/>
        <v>0</v>
      </c>
      <c r="DV212" s="292">
        <f t="shared" si="70"/>
        <v>0</v>
      </c>
      <c r="DW212" s="292">
        <f t="shared" si="70"/>
        <v>0</v>
      </c>
      <c r="DX212" s="292">
        <f t="shared" si="70"/>
        <v>0</v>
      </c>
      <c r="DY212" s="292">
        <f t="shared" si="70"/>
        <v>0</v>
      </c>
      <c r="DZ212" s="292">
        <f t="shared" si="70"/>
        <v>0</v>
      </c>
      <c r="EA212" s="292">
        <f t="shared" si="70"/>
        <v>0</v>
      </c>
      <c r="EB212" s="292">
        <f t="shared" si="70"/>
        <v>0</v>
      </c>
      <c r="EC212" s="292">
        <f t="shared" ref="EC212:GN212" si="71">SUM(EC213)</f>
        <v>0</v>
      </c>
      <c r="ED212" s="292">
        <f t="shared" si="71"/>
        <v>0</v>
      </c>
      <c r="EE212" s="292">
        <f t="shared" si="71"/>
        <v>0</v>
      </c>
      <c r="EF212" s="292">
        <f t="shared" si="71"/>
        <v>0</v>
      </c>
      <c r="EG212" s="292">
        <f t="shared" si="71"/>
        <v>0</v>
      </c>
      <c r="EH212" s="292">
        <f t="shared" si="71"/>
        <v>0</v>
      </c>
      <c r="EI212" s="292">
        <f t="shared" si="71"/>
        <v>0</v>
      </c>
      <c r="EJ212" s="292">
        <f t="shared" si="71"/>
        <v>0</v>
      </c>
      <c r="EK212" s="292">
        <f t="shared" si="71"/>
        <v>0</v>
      </c>
      <c r="EL212" s="292">
        <f t="shared" si="71"/>
        <v>0</v>
      </c>
      <c r="EM212" s="292">
        <f t="shared" si="71"/>
        <v>0</v>
      </c>
      <c r="EN212" s="292">
        <f t="shared" si="71"/>
        <v>0</v>
      </c>
      <c r="EO212" s="292">
        <f t="shared" si="71"/>
        <v>0</v>
      </c>
      <c r="EP212" s="292">
        <f t="shared" si="71"/>
        <v>0</v>
      </c>
      <c r="EQ212" s="292">
        <f t="shared" si="71"/>
        <v>0</v>
      </c>
      <c r="ER212" s="292">
        <f t="shared" si="71"/>
        <v>0</v>
      </c>
      <c r="ES212" s="292">
        <f t="shared" si="71"/>
        <v>0</v>
      </c>
      <c r="ET212" s="292">
        <f t="shared" si="71"/>
        <v>0</v>
      </c>
      <c r="EU212" s="292">
        <f t="shared" si="71"/>
        <v>0</v>
      </c>
      <c r="EV212" s="292">
        <f t="shared" si="71"/>
        <v>0</v>
      </c>
      <c r="EW212" s="292">
        <f t="shared" si="71"/>
        <v>0</v>
      </c>
      <c r="EX212" s="292">
        <f t="shared" si="71"/>
        <v>0</v>
      </c>
      <c r="EY212" s="292">
        <f t="shared" si="71"/>
        <v>0</v>
      </c>
      <c r="EZ212" s="292">
        <f t="shared" si="71"/>
        <v>0</v>
      </c>
      <c r="FA212" s="292">
        <f t="shared" si="71"/>
        <v>0</v>
      </c>
      <c r="FB212" s="292">
        <f t="shared" si="71"/>
        <v>0</v>
      </c>
      <c r="FC212" s="292">
        <f t="shared" si="71"/>
        <v>0</v>
      </c>
      <c r="FD212" s="292">
        <f t="shared" si="71"/>
        <v>0</v>
      </c>
      <c r="FE212" s="292">
        <f t="shared" si="71"/>
        <v>0</v>
      </c>
      <c r="FF212" s="292">
        <f t="shared" si="71"/>
        <v>0</v>
      </c>
      <c r="FG212" s="292">
        <f t="shared" si="71"/>
        <v>0</v>
      </c>
      <c r="FH212" s="292">
        <f t="shared" si="71"/>
        <v>0</v>
      </c>
      <c r="FI212" s="292">
        <f t="shared" si="71"/>
        <v>0</v>
      </c>
      <c r="FJ212" s="292">
        <f t="shared" si="71"/>
        <v>0</v>
      </c>
      <c r="FK212" s="292">
        <f t="shared" si="71"/>
        <v>0</v>
      </c>
      <c r="FL212" s="292">
        <f t="shared" si="71"/>
        <v>0</v>
      </c>
      <c r="FM212" s="292">
        <f t="shared" si="71"/>
        <v>0</v>
      </c>
      <c r="FN212" s="292">
        <f t="shared" si="71"/>
        <v>0</v>
      </c>
      <c r="FO212" s="292">
        <f t="shared" si="71"/>
        <v>0</v>
      </c>
      <c r="FP212" s="292">
        <f t="shared" si="71"/>
        <v>0</v>
      </c>
      <c r="FQ212" s="292">
        <f t="shared" si="71"/>
        <v>0</v>
      </c>
      <c r="FR212" s="292">
        <f t="shared" si="71"/>
        <v>0</v>
      </c>
      <c r="FS212" s="292">
        <f t="shared" si="71"/>
        <v>0</v>
      </c>
      <c r="FT212" s="292">
        <f t="shared" si="71"/>
        <v>0</v>
      </c>
      <c r="FU212" s="292">
        <f t="shared" si="71"/>
        <v>0</v>
      </c>
      <c r="FV212" s="292">
        <f t="shared" si="71"/>
        <v>0</v>
      </c>
      <c r="FW212" s="292">
        <f t="shared" si="71"/>
        <v>0</v>
      </c>
      <c r="FX212" s="292">
        <f t="shared" si="71"/>
        <v>0</v>
      </c>
      <c r="FY212" s="292">
        <f t="shared" si="71"/>
        <v>0</v>
      </c>
      <c r="FZ212" s="292">
        <f t="shared" si="71"/>
        <v>0</v>
      </c>
      <c r="GA212" s="292">
        <f t="shared" si="71"/>
        <v>0</v>
      </c>
      <c r="GB212" s="292">
        <f t="shared" si="71"/>
        <v>0</v>
      </c>
      <c r="GC212" s="292">
        <f t="shared" si="71"/>
        <v>0</v>
      </c>
      <c r="GD212" s="292">
        <f t="shared" si="71"/>
        <v>0</v>
      </c>
      <c r="GE212" s="292">
        <f t="shared" si="71"/>
        <v>0</v>
      </c>
      <c r="GF212" s="292">
        <f t="shared" si="71"/>
        <v>0</v>
      </c>
      <c r="GG212" s="292">
        <f t="shared" si="71"/>
        <v>0</v>
      </c>
      <c r="GH212" s="292">
        <f t="shared" si="71"/>
        <v>0</v>
      </c>
      <c r="GI212" s="292">
        <f t="shared" si="71"/>
        <v>0</v>
      </c>
      <c r="GJ212" s="292">
        <f t="shared" si="71"/>
        <v>0</v>
      </c>
      <c r="GK212" s="292">
        <f t="shared" si="71"/>
        <v>0</v>
      </c>
      <c r="GL212" s="292">
        <f t="shared" si="71"/>
        <v>0</v>
      </c>
      <c r="GM212" s="292">
        <f t="shared" si="71"/>
        <v>0</v>
      </c>
      <c r="GN212" s="292">
        <f t="shared" si="71"/>
        <v>0</v>
      </c>
      <c r="GO212" s="292">
        <f t="shared" ref="GO212:IV212" si="72">SUM(GO213)</f>
        <v>0</v>
      </c>
      <c r="GP212" s="292">
        <f t="shared" si="72"/>
        <v>0</v>
      </c>
      <c r="GQ212" s="292">
        <f t="shared" si="72"/>
        <v>0</v>
      </c>
      <c r="GR212" s="292">
        <f t="shared" si="72"/>
        <v>0</v>
      </c>
      <c r="GS212" s="292">
        <f t="shared" si="72"/>
        <v>0</v>
      </c>
      <c r="GT212" s="292">
        <f t="shared" si="72"/>
        <v>0</v>
      </c>
      <c r="GU212" s="292">
        <f t="shared" si="72"/>
        <v>0</v>
      </c>
      <c r="GV212" s="292">
        <f t="shared" si="72"/>
        <v>0</v>
      </c>
      <c r="GW212" s="292">
        <f t="shared" si="72"/>
        <v>0</v>
      </c>
      <c r="GX212" s="292">
        <f t="shared" si="72"/>
        <v>0</v>
      </c>
      <c r="GY212" s="292">
        <f t="shared" si="72"/>
        <v>0</v>
      </c>
      <c r="GZ212" s="292">
        <f t="shared" si="72"/>
        <v>0</v>
      </c>
      <c r="HA212" s="292">
        <f t="shared" si="72"/>
        <v>0</v>
      </c>
      <c r="HB212" s="292">
        <f t="shared" si="72"/>
        <v>0</v>
      </c>
      <c r="HC212" s="292">
        <f t="shared" si="72"/>
        <v>0</v>
      </c>
      <c r="HD212" s="292">
        <f t="shared" si="72"/>
        <v>0</v>
      </c>
      <c r="HE212" s="292">
        <f t="shared" si="72"/>
        <v>0</v>
      </c>
      <c r="HF212" s="292">
        <f t="shared" si="72"/>
        <v>0</v>
      </c>
      <c r="HG212" s="292">
        <f t="shared" si="72"/>
        <v>0</v>
      </c>
      <c r="HH212" s="292">
        <f t="shared" si="72"/>
        <v>0</v>
      </c>
      <c r="HI212" s="292">
        <f t="shared" si="72"/>
        <v>0</v>
      </c>
      <c r="HJ212" s="292">
        <f t="shared" si="72"/>
        <v>0</v>
      </c>
      <c r="HK212" s="292">
        <f t="shared" si="72"/>
        <v>0</v>
      </c>
      <c r="HL212" s="292">
        <f t="shared" si="72"/>
        <v>0</v>
      </c>
      <c r="HM212" s="292">
        <f t="shared" si="72"/>
        <v>0</v>
      </c>
      <c r="HN212" s="292">
        <f t="shared" si="72"/>
        <v>0</v>
      </c>
      <c r="HO212" s="292">
        <f t="shared" si="72"/>
        <v>0</v>
      </c>
      <c r="HP212" s="292">
        <f t="shared" si="72"/>
        <v>0</v>
      </c>
      <c r="HQ212" s="292">
        <f t="shared" si="72"/>
        <v>0</v>
      </c>
      <c r="HR212" s="292">
        <f t="shared" si="72"/>
        <v>0</v>
      </c>
      <c r="HS212" s="292">
        <f t="shared" si="72"/>
        <v>0</v>
      </c>
      <c r="HT212" s="292">
        <f t="shared" si="72"/>
        <v>0</v>
      </c>
      <c r="HU212" s="292">
        <f t="shared" si="72"/>
        <v>0</v>
      </c>
      <c r="HV212" s="292">
        <f t="shared" si="72"/>
        <v>0</v>
      </c>
      <c r="HW212" s="292">
        <f t="shared" si="72"/>
        <v>0</v>
      </c>
      <c r="HX212" s="292">
        <f t="shared" si="72"/>
        <v>0</v>
      </c>
      <c r="HY212" s="292">
        <f t="shared" si="72"/>
        <v>0</v>
      </c>
      <c r="HZ212" s="292">
        <f t="shared" si="72"/>
        <v>0</v>
      </c>
      <c r="IA212" s="292">
        <f t="shared" si="72"/>
        <v>0</v>
      </c>
      <c r="IB212" s="292">
        <f t="shared" si="72"/>
        <v>0</v>
      </c>
      <c r="IC212" s="292">
        <f t="shared" si="72"/>
        <v>0</v>
      </c>
      <c r="ID212" s="292">
        <f t="shared" si="72"/>
        <v>0</v>
      </c>
      <c r="IE212" s="292">
        <f t="shared" si="72"/>
        <v>0</v>
      </c>
      <c r="IF212" s="292">
        <f t="shared" si="72"/>
        <v>0</v>
      </c>
      <c r="IG212" s="292">
        <f t="shared" si="72"/>
        <v>0</v>
      </c>
      <c r="IH212" s="292">
        <f t="shared" si="72"/>
        <v>0</v>
      </c>
      <c r="II212" s="292">
        <f t="shared" si="72"/>
        <v>0</v>
      </c>
      <c r="IJ212" s="292">
        <f t="shared" si="72"/>
        <v>0</v>
      </c>
      <c r="IK212" s="292">
        <f t="shared" si="72"/>
        <v>0</v>
      </c>
      <c r="IL212" s="292">
        <f t="shared" si="72"/>
        <v>0</v>
      </c>
      <c r="IM212" s="292">
        <f t="shared" si="72"/>
        <v>0</v>
      </c>
      <c r="IN212" s="292">
        <f t="shared" si="72"/>
        <v>0</v>
      </c>
      <c r="IO212" s="292">
        <f t="shared" si="72"/>
        <v>0</v>
      </c>
      <c r="IP212" s="292">
        <f t="shared" si="72"/>
        <v>0</v>
      </c>
      <c r="IQ212" s="292">
        <f t="shared" si="72"/>
        <v>0</v>
      </c>
      <c r="IR212" s="292">
        <f t="shared" si="72"/>
        <v>0</v>
      </c>
      <c r="IS212" s="292">
        <f t="shared" si="72"/>
        <v>0</v>
      </c>
      <c r="IT212" s="292">
        <f t="shared" si="72"/>
        <v>0</v>
      </c>
      <c r="IU212" s="292">
        <f t="shared" si="72"/>
        <v>0</v>
      </c>
      <c r="IV212" s="292">
        <f t="shared" si="72"/>
        <v>0</v>
      </c>
    </row>
    <row r="213" spans="1:256" s="259" customFormat="1" ht="25.5" customHeight="1">
      <c r="A213" s="348" t="s">
        <v>1537</v>
      </c>
      <c r="B213" s="240" t="s">
        <v>159</v>
      </c>
      <c r="C213" s="267">
        <f t="shared" si="56"/>
        <v>0</v>
      </c>
      <c r="D213" s="259">
        <v>0</v>
      </c>
      <c r="E213" s="259">
        <v>0</v>
      </c>
      <c r="F213" s="259">
        <v>0</v>
      </c>
      <c r="G213" s="259">
        <v>0</v>
      </c>
      <c r="H213" s="259">
        <v>0</v>
      </c>
      <c r="I213" s="259">
        <v>0</v>
      </c>
      <c r="J213" s="259">
        <v>0</v>
      </c>
      <c r="K213" s="259">
        <v>0</v>
      </c>
      <c r="L213" s="259">
        <v>0</v>
      </c>
      <c r="M213" s="259">
        <v>0</v>
      </c>
      <c r="N213" s="259">
        <v>0</v>
      </c>
      <c r="O213" s="350">
        <v>0</v>
      </c>
      <c r="P213" s="330"/>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c r="DM213" s="266"/>
      <c r="DN213" s="266"/>
      <c r="DO213" s="266"/>
      <c r="DP213" s="266"/>
      <c r="DQ213" s="266"/>
      <c r="DR213" s="266"/>
      <c r="DS213" s="266"/>
      <c r="DT213" s="266"/>
      <c r="DU213" s="266"/>
      <c r="DV213" s="266"/>
      <c r="DW213" s="266"/>
      <c r="DX213" s="266"/>
      <c r="DY213" s="266"/>
      <c r="DZ213" s="266"/>
      <c r="EA213" s="266"/>
      <c r="EB213" s="266"/>
      <c r="EC213" s="266"/>
      <c r="ED213" s="266"/>
      <c r="EE213" s="266"/>
      <c r="EF213" s="266"/>
      <c r="EG213" s="266"/>
      <c r="EH213" s="266"/>
      <c r="EI213" s="266"/>
      <c r="EJ213" s="266"/>
      <c r="EK213" s="266"/>
      <c r="EL213" s="266"/>
      <c r="EM213" s="266"/>
      <c r="EN213" s="266"/>
      <c r="EO213" s="266"/>
      <c r="EP213" s="266"/>
      <c r="EQ213" s="266"/>
      <c r="ER213" s="266"/>
      <c r="ES213" s="266"/>
      <c r="ET213" s="266"/>
      <c r="EU213" s="266"/>
      <c r="EV213" s="266"/>
      <c r="EW213" s="266"/>
      <c r="EX213" s="266"/>
      <c r="EY213" s="266"/>
      <c r="EZ213" s="266"/>
      <c r="FA213" s="266"/>
      <c r="FB213" s="266"/>
      <c r="FC213" s="266"/>
      <c r="FD213" s="266"/>
      <c r="FE213" s="266"/>
      <c r="FF213" s="266"/>
      <c r="FG213" s="266"/>
      <c r="FH213" s="266"/>
      <c r="FI213" s="266"/>
      <c r="FJ213" s="266"/>
      <c r="FK213" s="266"/>
      <c r="FL213" s="266"/>
      <c r="FM213" s="266"/>
      <c r="FN213" s="266"/>
      <c r="FO213" s="266"/>
      <c r="FP213" s="266"/>
      <c r="FQ213" s="266"/>
      <c r="FR213" s="266"/>
      <c r="FS213" s="266"/>
      <c r="FT213" s="266"/>
      <c r="FU213" s="266"/>
      <c r="FV213" s="266"/>
      <c r="FW213" s="266"/>
      <c r="FX213" s="266"/>
      <c r="FY213" s="266"/>
      <c r="FZ213" s="266"/>
      <c r="GA213" s="266"/>
      <c r="GB213" s="266"/>
      <c r="GC213" s="266"/>
      <c r="GD213" s="266"/>
      <c r="GE213" s="266"/>
      <c r="GF213" s="266"/>
      <c r="GG213" s="266"/>
      <c r="GH213" s="266"/>
      <c r="GI213" s="266"/>
      <c r="GJ213" s="266"/>
      <c r="GK213" s="266"/>
      <c r="GL213" s="266"/>
      <c r="GM213" s="266"/>
      <c r="GN213" s="266"/>
      <c r="GO213" s="266"/>
      <c r="GP213" s="266"/>
      <c r="GQ213" s="266"/>
      <c r="GR213" s="266"/>
      <c r="GS213" s="266"/>
      <c r="GT213" s="266"/>
      <c r="GU213" s="266"/>
      <c r="GV213" s="266"/>
      <c r="GW213" s="266"/>
      <c r="GX213" s="266"/>
      <c r="GY213" s="266"/>
      <c r="GZ213" s="266"/>
      <c r="HA213" s="266"/>
      <c r="HB213" s="266"/>
      <c r="HC213" s="266"/>
      <c r="HD213" s="266"/>
      <c r="HE213" s="266"/>
      <c r="HF213" s="266"/>
      <c r="HG213" s="266"/>
      <c r="HH213" s="266"/>
      <c r="HI213" s="266"/>
      <c r="HJ213" s="266"/>
      <c r="HK213" s="266"/>
      <c r="HL213" s="266"/>
      <c r="HM213" s="266"/>
      <c r="HN213" s="266"/>
      <c r="HO213" s="266"/>
      <c r="HP213" s="266"/>
      <c r="HQ213" s="266"/>
      <c r="HR213" s="266"/>
      <c r="HS213" s="266"/>
      <c r="HT213" s="266"/>
      <c r="HU213" s="266"/>
      <c r="HV213" s="266"/>
      <c r="HW213" s="266"/>
      <c r="HX213" s="266"/>
      <c r="HY213" s="266"/>
      <c r="HZ213" s="266"/>
      <c r="IA213" s="266"/>
      <c r="IB213" s="266"/>
      <c r="IC213" s="266"/>
      <c r="ID213" s="266"/>
      <c r="IE213" s="266"/>
      <c r="IF213" s="266"/>
      <c r="IG213" s="266"/>
      <c r="IH213" s="266"/>
      <c r="II213" s="266"/>
      <c r="IJ213" s="266"/>
      <c r="IK213" s="266"/>
      <c r="IL213" s="266"/>
      <c r="IM213" s="266"/>
      <c r="IN213" s="266"/>
      <c r="IO213" s="266"/>
      <c r="IP213" s="266"/>
      <c r="IQ213" s="266"/>
      <c r="IR213" s="266"/>
      <c r="IS213" s="266"/>
      <c r="IT213" s="266"/>
      <c r="IU213" s="266"/>
      <c r="IV213" s="266"/>
    </row>
    <row r="214" spans="1:256" s="281" customFormat="1" ht="25.5" customHeight="1">
      <c r="A214" s="433" t="s">
        <v>1538</v>
      </c>
      <c r="B214" s="268" t="s">
        <v>298</v>
      </c>
      <c r="C214" s="238">
        <f t="shared" si="56"/>
        <v>0</v>
      </c>
      <c r="D214" s="258">
        <f t="shared" ref="D214:O214" si="73">SUM(D215)</f>
        <v>0</v>
      </c>
      <c r="E214" s="258">
        <f t="shared" si="73"/>
        <v>0</v>
      </c>
      <c r="F214" s="258">
        <f t="shared" si="73"/>
        <v>0</v>
      </c>
      <c r="G214" s="258">
        <f t="shared" si="73"/>
        <v>0</v>
      </c>
      <c r="H214" s="258">
        <f t="shared" si="73"/>
        <v>0</v>
      </c>
      <c r="I214" s="258">
        <f t="shared" si="73"/>
        <v>0</v>
      </c>
      <c r="J214" s="258">
        <f t="shared" si="73"/>
        <v>0</v>
      </c>
      <c r="K214" s="258">
        <f t="shared" si="73"/>
        <v>0</v>
      </c>
      <c r="L214" s="258">
        <f t="shared" si="73"/>
        <v>0</v>
      </c>
      <c r="M214" s="258">
        <f t="shared" si="73"/>
        <v>0</v>
      </c>
      <c r="N214" s="258">
        <f t="shared" si="73"/>
        <v>0</v>
      </c>
      <c r="O214" s="354">
        <f t="shared" si="73"/>
        <v>0</v>
      </c>
      <c r="P214" s="33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3"/>
      <c r="AY214" s="273"/>
      <c r="AZ214" s="273"/>
      <c r="BA214" s="273"/>
      <c r="BB214" s="273"/>
      <c r="BC214" s="273"/>
      <c r="BD214" s="273"/>
      <c r="BE214" s="273"/>
      <c r="BF214" s="273"/>
      <c r="BG214" s="273"/>
      <c r="BH214" s="273"/>
      <c r="BI214" s="273"/>
      <c r="BJ214" s="273"/>
      <c r="BK214" s="273"/>
      <c r="BL214" s="273"/>
      <c r="BM214" s="273"/>
      <c r="BN214" s="273"/>
      <c r="BO214" s="273"/>
      <c r="BP214" s="273"/>
      <c r="BQ214" s="273"/>
      <c r="BR214" s="273"/>
      <c r="BS214" s="273"/>
      <c r="BT214" s="273"/>
      <c r="BU214" s="273"/>
      <c r="BV214" s="273"/>
      <c r="BW214" s="273"/>
      <c r="BX214" s="273"/>
      <c r="BY214" s="273"/>
      <c r="BZ214" s="273"/>
      <c r="CA214" s="273"/>
      <c r="CB214" s="273"/>
      <c r="CC214" s="273"/>
      <c r="CD214" s="273"/>
      <c r="CE214" s="273"/>
      <c r="CF214" s="273"/>
      <c r="CG214" s="273"/>
      <c r="CH214" s="273"/>
      <c r="CI214" s="273"/>
      <c r="CJ214" s="273"/>
      <c r="CK214" s="273"/>
      <c r="CL214" s="273"/>
      <c r="CM214" s="273"/>
      <c r="CN214" s="273"/>
      <c r="CO214" s="273"/>
      <c r="CP214" s="273"/>
      <c r="CQ214" s="273"/>
      <c r="CR214" s="273"/>
      <c r="CS214" s="273"/>
      <c r="CT214" s="273"/>
      <c r="CU214" s="273"/>
      <c r="CV214" s="273"/>
      <c r="CW214" s="273"/>
      <c r="CX214" s="273"/>
      <c r="CY214" s="273"/>
      <c r="CZ214" s="273"/>
      <c r="DA214" s="273"/>
      <c r="DB214" s="273"/>
      <c r="DC214" s="273"/>
      <c r="DD214" s="273"/>
      <c r="DE214" s="273"/>
      <c r="DF214" s="273"/>
      <c r="DG214" s="273"/>
      <c r="DH214" s="273"/>
      <c r="DI214" s="273"/>
      <c r="DJ214" s="273"/>
      <c r="DK214" s="273"/>
      <c r="DL214" s="273"/>
      <c r="DM214" s="273"/>
      <c r="DN214" s="273"/>
      <c r="DO214" s="273"/>
      <c r="DP214" s="273"/>
      <c r="DQ214" s="273"/>
      <c r="DR214" s="273"/>
      <c r="DS214" s="273"/>
      <c r="DT214" s="273"/>
      <c r="DU214" s="273"/>
      <c r="DV214" s="273"/>
      <c r="DW214" s="273"/>
      <c r="DX214" s="273"/>
      <c r="DY214" s="273"/>
      <c r="DZ214" s="273"/>
      <c r="EA214" s="273"/>
      <c r="EB214" s="273"/>
      <c r="EC214" s="273"/>
      <c r="ED214" s="273"/>
      <c r="EE214" s="273"/>
      <c r="EF214" s="273"/>
      <c r="EG214" s="273"/>
      <c r="EH214" s="273"/>
      <c r="EI214" s="273"/>
      <c r="EJ214" s="273"/>
      <c r="EK214" s="273"/>
      <c r="EL214" s="273"/>
      <c r="EM214" s="273"/>
      <c r="EN214" s="273"/>
      <c r="EO214" s="273"/>
      <c r="EP214" s="273"/>
      <c r="EQ214" s="273"/>
      <c r="ER214" s="273"/>
      <c r="ES214" s="273"/>
      <c r="ET214" s="273"/>
      <c r="EU214" s="273"/>
      <c r="EV214" s="273"/>
      <c r="EW214" s="273"/>
      <c r="EX214" s="273"/>
      <c r="EY214" s="273"/>
      <c r="EZ214" s="273"/>
      <c r="FA214" s="273"/>
      <c r="FB214" s="273"/>
      <c r="FC214" s="273"/>
      <c r="FD214" s="273"/>
      <c r="FE214" s="273"/>
      <c r="FF214" s="273"/>
      <c r="FG214" s="273"/>
      <c r="FH214" s="273"/>
      <c r="FI214" s="273"/>
      <c r="FJ214" s="273"/>
      <c r="FK214" s="273"/>
      <c r="FL214" s="273"/>
      <c r="FM214" s="273"/>
      <c r="FN214" s="273"/>
      <c r="FO214" s="273"/>
      <c r="FP214" s="273"/>
      <c r="FQ214" s="273"/>
      <c r="FR214" s="273"/>
      <c r="FS214" s="273"/>
      <c r="FT214" s="273"/>
      <c r="FU214" s="273"/>
      <c r="FV214" s="273"/>
      <c r="FW214" s="273"/>
      <c r="FX214" s="273"/>
      <c r="FY214" s="273"/>
      <c r="FZ214" s="273"/>
      <c r="GA214" s="273"/>
      <c r="GB214" s="273"/>
      <c r="GC214" s="273"/>
      <c r="GD214" s="273"/>
      <c r="GE214" s="273"/>
      <c r="GF214" s="273"/>
      <c r="GG214" s="273"/>
      <c r="GH214" s="273"/>
      <c r="GI214" s="273"/>
      <c r="GJ214" s="273"/>
      <c r="GK214" s="273"/>
      <c r="GL214" s="273"/>
      <c r="GM214" s="273"/>
      <c r="GN214" s="273"/>
      <c r="GO214" s="273"/>
      <c r="GP214" s="273"/>
      <c r="GQ214" s="273"/>
      <c r="GR214" s="273"/>
      <c r="GS214" s="273"/>
      <c r="GT214" s="273"/>
      <c r="GU214" s="273"/>
      <c r="GV214" s="273"/>
      <c r="GW214" s="273"/>
      <c r="GX214" s="273"/>
      <c r="GY214" s="273"/>
      <c r="GZ214" s="273"/>
      <c r="HA214" s="273"/>
      <c r="HB214" s="273"/>
      <c r="HC214" s="273"/>
      <c r="HD214" s="273"/>
      <c r="HE214" s="273"/>
      <c r="HF214" s="273"/>
      <c r="HG214" s="273"/>
      <c r="HH214" s="273"/>
      <c r="HI214" s="273"/>
      <c r="HJ214" s="273"/>
      <c r="HK214" s="273"/>
      <c r="HL214" s="273"/>
      <c r="HM214" s="273"/>
      <c r="HN214" s="273"/>
      <c r="HO214" s="273"/>
      <c r="HP214" s="273"/>
      <c r="HQ214" s="273"/>
      <c r="HR214" s="273"/>
      <c r="HS214" s="273"/>
      <c r="HT214" s="273"/>
      <c r="HU214" s="273"/>
      <c r="HV214" s="273"/>
      <c r="HW214" s="273"/>
      <c r="HX214" s="273"/>
      <c r="HY214" s="273"/>
      <c r="HZ214" s="273"/>
      <c r="IA214" s="273"/>
      <c r="IB214" s="273"/>
      <c r="IC214" s="273"/>
      <c r="ID214" s="273"/>
      <c r="IE214" s="273"/>
      <c r="IF214" s="273"/>
      <c r="IG214" s="273"/>
      <c r="IH214" s="273"/>
      <c r="II214" s="273"/>
      <c r="IJ214" s="273"/>
      <c r="IK214" s="273"/>
      <c r="IL214" s="273"/>
      <c r="IM214" s="273"/>
      <c r="IN214" s="273"/>
      <c r="IO214" s="273"/>
      <c r="IP214" s="273"/>
      <c r="IQ214" s="273"/>
      <c r="IR214" s="273"/>
      <c r="IS214" s="273"/>
      <c r="IT214" s="273"/>
      <c r="IU214" s="273"/>
      <c r="IV214" s="273"/>
    </row>
    <row r="215" spans="1:256" s="259" customFormat="1" ht="25.5" customHeight="1">
      <c r="A215" s="348" t="s">
        <v>1539</v>
      </c>
      <c r="B215" s="240" t="s">
        <v>298</v>
      </c>
      <c r="C215" s="267">
        <f t="shared" si="56"/>
        <v>0</v>
      </c>
      <c r="D215" s="259">
        <v>0</v>
      </c>
      <c r="E215" s="259">
        <v>0</v>
      </c>
      <c r="F215" s="259">
        <v>0</v>
      </c>
      <c r="G215" s="259">
        <v>0</v>
      </c>
      <c r="H215" s="259">
        <v>0</v>
      </c>
      <c r="I215" s="259">
        <v>0</v>
      </c>
      <c r="J215" s="259">
        <v>0</v>
      </c>
      <c r="K215" s="259">
        <v>0</v>
      </c>
      <c r="L215" s="259">
        <v>0</v>
      </c>
      <c r="M215" s="259">
        <v>0</v>
      </c>
      <c r="N215" s="259">
        <v>0</v>
      </c>
      <c r="O215" s="350">
        <v>0</v>
      </c>
      <c r="P215" s="330"/>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c r="DM215" s="266"/>
      <c r="DN215" s="266"/>
      <c r="DO215" s="266"/>
      <c r="DP215" s="266"/>
      <c r="DQ215" s="266"/>
      <c r="DR215" s="266"/>
      <c r="DS215" s="266"/>
      <c r="DT215" s="266"/>
      <c r="DU215" s="266"/>
      <c r="DV215" s="266"/>
      <c r="DW215" s="266"/>
      <c r="DX215" s="266"/>
      <c r="DY215" s="266"/>
      <c r="DZ215" s="266"/>
      <c r="EA215" s="266"/>
      <c r="EB215" s="266"/>
      <c r="EC215" s="266"/>
      <c r="ED215" s="266"/>
      <c r="EE215" s="266"/>
      <c r="EF215" s="266"/>
      <c r="EG215" s="266"/>
      <c r="EH215" s="266"/>
      <c r="EI215" s="266"/>
      <c r="EJ215" s="266"/>
      <c r="EK215" s="266"/>
      <c r="EL215" s="266"/>
      <c r="EM215" s="266"/>
      <c r="EN215" s="266"/>
      <c r="EO215" s="266"/>
      <c r="EP215" s="266"/>
      <c r="EQ215" s="266"/>
      <c r="ER215" s="266"/>
      <c r="ES215" s="266"/>
      <c r="ET215" s="266"/>
      <c r="EU215" s="266"/>
      <c r="EV215" s="266"/>
      <c r="EW215" s="266"/>
      <c r="EX215" s="266"/>
      <c r="EY215" s="266"/>
      <c r="EZ215" s="266"/>
      <c r="FA215" s="266"/>
      <c r="FB215" s="266"/>
      <c r="FC215" s="266"/>
      <c r="FD215" s="266"/>
      <c r="FE215" s="266"/>
      <c r="FF215" s="266"/>
      <c r="FG215" s="266"/>
      <c r="FH215" s="266"/>
      <c r="FI215" s="266"/>
      <c r="FJ215" s="266"/>
      <c r="FK215" s="266"/>
      <c r="FL215" s="266"/>
      <c r="FM215" s="266"/>
      <c r="FN215" s="266"/>
      <c r="FO215" s="266"/>
      <c r="FP215" s="266"/>
      <c r="FQ215" s="266"/>
      <c r="FR215" s="266"/>
      <c r="FS215" s="266"/>
      <c r="FT215" s="266"/>
      <c r="FU215" s="266"/>
      <c r="FV215" s="266"/>
      <c r="FW215" s="266"/>
      <c r="FX215" s="266"/>
      <c r="FY215" s="266"/>
      <c r="FZ215" s="266"/>
      <c r="GA215" s="266"/>
      <c r="GB215" s="266"/>
      <c r="GC215" s="266"/>
      <c r="GD215" s="266"/>
      <c r="GE215" s="266"/>
      <c r="GF215" s="266"/>
      <c r="GG215" s="266"/>
      <c r="GH215" s="266"/>
      <c r="GI215" s="266"/>
      <c r="GJ215" s="266"/>
      <c r="GK215" s="266"/>
      <c r="GL215" s="266"/>
      <c r="GM215" s="266"/>
      <c r="GN215" s="266"/>
      <c r="GO215" s="266"/>
      <c r="GP215" s="266"/>
      <c r="GQ215" s="266"/>
      <c r="GR215" s="266"/>
      <c r="GS215" s="266"/>
      <c r="GT215" s="266"/>
      <c r="GU215" s="266"/>
      <c r="GV215" s="266"/>
      <c r="GW215" s="266"/>
      <c r="GX215" s="266"/>
      <c r="GY215" s="266"/>
      <c r="GZ215" s="266"/>
      <c r="HA215" s="266"/>
      <c r="HB215" s="266"/>
      <c r="HC215" s="266"/>
      <c r="HD215" s="266"/>
      <c r="HE215" s="266"/>
      <c r="HF215" s="266"/>
      <c r="HG215" s="266"/>
      <c r="HH215" s="266"/>
      <c r="HI215" s="266"/>
      <c r="HJ215" s="266"/>
      <c r="HK215" s="266"/>
      <c r="HL215" s="266"/>
      <c r="HM215" s="266"/>
      <c r="HN215" s="266"/>
      <c r="HO215" s="266"/>
      <c r="HP215" s="266"/>
      <c r="HQ215" s="266"/>
      <c r="HR215" s="266"/>
      <c r="HS215" s="266"/>
      <c r="HT215" s="266"/>
      <c r="HU215" s="266"/>
      <c r="HV215" s="266"/>
      <c r="HW215" s="266"/>
      <c r="HX215" s="266"/>
      <c r="HY215" s="266"/>
      <c r="HZ215" s="266"/>
      <c r="IA215" s="266"/>
      <c r="IB215" s="266"/>
      <c r="IC215" s="266"/>
      <c r="ID215" s="266"/>
      <c r="IE215" s="266"/>
      <c r="IF215" s="266"/>
      <c r="IG215" s="266"/>
      <c r="IH215" s="266"/>
      <c r="II215" s="266"/>
      <c r="IJ215" s="266"/>
      <c r="IK215" s="266"/>
      <c r="IL215" s="266"/>
      <c r="IM215" s="266"/>
      <c r="IN215" s="266"/>
      <c r="IO215" s="266"/>
      <c r="IP215" s="266"/>
      <c r="IQ215" s="266"/>
      <c r="IR215" s="266"/>
      <c r="IS215" s="266"/>
      <c r="IT215" s="266"/>
      <c r="IU215" s="266"/>
      <c r="IV215" s="266"/>
    </row>
    <row r="216" spans="1:256" s="281" customFormat="1" ht="25.5" customHeight="1">
      <c r="A216" s="433" t="s">
        <v>1540</v>
      </c>
      <c r="B216" s="268" t="s">
        <v>299</v>
      </c>
      <c r="C216" s="238">
        <f t="shared" si="56"/>
        <v>0</v>
      </c>
      <c r="D216" s="258">
        <f t="shared" ref="D216:O216" si="74">SUM(D217)</f>
        <v>0</v>
      </c>
      <c r="E216" s="258">
        <f t="shared" si="74"/>
        <v>0</v>
      </c>
      <c r="F216" s="258">
        <f t="shared" si="74"/>
        <v>0</v>
      </c>
      <c r="G216" s="258">
        <f t="shared" si="74"/>
        <v>0</v>
      </c>
      <c r="H216" s="258">
        <f t="shared" si="74"/>
        <v>0</v>
      </c>
      <c r="I216" s="258">
        <f t="shared" si="74"/>
        <v>0</v>
      </c>
      <c r="J216" s="258">
        <f t="shared" si="74"/>
        <v>0</v>
      </c>
      <c r="K216" s="258">
        <f t="shared" si="74"/>
        <v>0</v>
      </c>
      <c r="L216" s="258">
        <f t="shared" si="74"/>
        <v>0</v>
      </c>
      <c r="M216" s="258">
        <f t="shared" si="74"/>
        <v>0</v>
      </c>
      <c r="N216" s="258">
        <f t="shared" si="74"/>
        <v>0</v>
      </c>
      <c r="O216" s="354">
        <f t="shared" si="74"/>
        <v>0</v>
      </c>
      <c r="P216" s="333"/>
      <c r="Q216" s="273"/>
      <c r="R216" s="273"/>
      <c r="S216" s="273"/>
      <c r="T216" s="273"/>
      <c r="U216" s="273"/>
      <c r="V216" s="273"/>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73"/>
      <c r="BQ216" s="273"/>
      <c r="BR216" s="273"/>
      <c r="BS216" s="273"/>
      <c r="BT216" s="273"/>
      <c r="BU216" s="273"/>
      <c r="BV216" s="273"/>
      <c r="BW216" s="273"/>
      <c r="BX216" s="273"/>
      <c r="BY216" s="273"/>
      <c r="BZ216" s="273"/>
      <c r="CA216" s="273"/>
      <c r="CB216" s="273"/>
      <c r="CC216" s="273"/>
      <c r="CD216" s="273"/>
      <c r="CE216" s="273"/>
      <c r="CF216" s="273"/>
      <c r="CG216" s="273"/>
      <c r="CH216" s="273"/>
      <c r="CI216" s="273"/>
      <c r="CJ216" s="273"/>
      <c r="CK216" s="273"/>
      <c r="CL216" s="273"/>
      <c r="CM216" s="273"/>
      <c r="CN216" s="273"/>
      <c r="CO216" s="273"/>
      <c r="CP216" s="273"/>
      <c r="CQ216" s="273"/>
      <c r="CR216" s="273"/>
      <c r="CS216" s="273"/>
      <c r="CT216" s="273"/>
      <c r="CU216" s="273"/>
      <c r="CV216" s="273"/>
      <c r="CW216" s="273"/>
      <c r="CX216" s="273"/>
      <c r="CY216" s="273"/>
      <c r="CZ216" s="273"/>
      <c r="DA216" s="273"/>
      <c r="DB216" s="273"/>
      <c r="DC216" s="273"/>
      <c r="DD216" s="273"/>
      <c r="DE216" s="273"/>
      <c r="DF216" s="273"/>
      <c r="DG216" s="273"/>
      <c r="DH216" s="273"/>
      <c r="DI216" s="273"/>
      <c r="DJ216" s="273"/>
      <c r="DK216" s="273"/>
      <c r="DL216" s="273"/>
      <c r="DM216" s="273"/>
      <c r="DN216" s="273"/>
      <c r="DO216" s="273"/>
      <c r="DP216" s="273"/>
      <c r="DQ216" s="273"/>
      <c r="DR216" s="273"/>
      <c r="DS216" s="273"/>
      <c r="DT216" s="273"/>
      <c r="DU216" s="273"/>
      <c r="DV216" s="273"/>
      <c r="DW216" s="273"/>
      <c r="DX216" s="273"/>
      <c r="DY216" s="273"/>
      <c r="DZ216" s="273"/>
      <c r="EA216" s="273"/>
      <c r="EB216" s="273"/>
      <c r="EC216" s="273"/>
      <c r="ED216" s="273"/>
      <c r="EE216" s="273"/>
      <c r="EF216" s="273"/>
      <c r="EG216" s="273"/>
      <c r="EH216" s="273"/>
      <c r="EI216" s="273"/>
      <c r="EJ216" s="273"/>
      <c r="EK216" s="273"/>
      <c r="EL216" s="273"/>
      <c r="EM216" s="273"/>
      <c r="EN216" s="273"/>
      <c r="EO216" s="273"/>
      <c r="EP216" s="273"/>
      <c r="EQ216" s="273"/>
      <c r="ER216" s="273"/>
      <c r="ES216" s="273"/>
      <c r="ET216" s="273"/>
      <c r="EU216" s="273"/>
      <c r="EV216" s="273"/>
      <c r="EW216" s="273"/>
      <c r="EX216" s="273"/>
      <c r="EY216" s="273"/>
      <c r="EZ216" s="273"/>
      <c r="FA216" s="273"/>
      <c r="FB216" s="273"/>
      <c r="FC216" s="273"/>
      <c r="FD216" s="273"/>
      <c r="FE216" s="273"/>
      <c r="FF216" s="273"/>
      <c r="FG216" s="273"/>
      <c r="FH216" s="273"/>
      <c r="FI216" s="273"/>
      <c r="FJ216" s="273"/>
      <c r="FK216" s="273"/>
      <c r="FL216" s="273"/>
      <c r="FM216" s="273"/>
      <c r="FN216" s="273"/>
      <c r="FO216" s="273"/>
      <c r="FP216" s="273"/>
      <c r="FQ216" s="273"/>
      <c r="FR216" s="273"/>
      <c r="FS216" s="273"/>
      <c r="FT216" s="273"/>
      <c r="FU216" s="273"/>
      <c r="FV216" s="273"/>
      <c r="FW216" s="273"/>
      <c r="FX216" s="273"/>
      <c r="FY216" s="273"/>
      <c r="FZ216" s="273"/>
      <c r="GA216" s="273"/>
      <c r="GB216" s="273"/>
      <c r="GC216" s="273"/>
      <c r="GD216" s="273"/>
      <c r="GE216" s="273"/>
      <c r="GF216" s="273"/>
      <c r="GG216" s="273"/>
      <c r="GH216" s="273"/>
      <c r="GI216" s="273"/>
      <c r="GJ216" s="273"/>
      <c r="GK216" s="273"/>
      <c r="GL216" s="273"/>
      <c r="GM216" s="273"/>
      <c r="GN216" s="273"/>
      <c r="GO216" s="273"/>
      <c r="GP216" s="273"/>
      <c r="GQ216" s="273"/>
      <c r="GR216" s="273"/>
      <c r="GS216" s="273"/>
      <c r="GT216" s="273"/>
      <c r="GU216" s="273"/>
      <c r="GV216" s="273"/>
      <c r="GW216" s="273"/>
      <c r="GX216" s="273"/>
      <c r="GY216" s="273"/>
      <c r="GZ216" s="273"/>
      <c r="HA216" s="273"/>
      <c r="HB216" s="273"/>
      <c r="HC216" s="273"/>
      <c r="HD216" s="273"/>
      <c r="HE216" s="273"/>
      <c r="HF216" s="273"/>
      <c r="HG216" s="273"/>
      <c r="HH216" s="273"/>
      <c r="HI216" s="273"/>
      <c r="HJ216" s="273"/>
      <c r="HK216" s="273"/>
      <c r="HL216" s="273"/>
      <c r="HM216" s="273"/>
      <c r="HN216" s="273"/>
      <c r="HO216" s="273"/>
      <c r="HP216" s="273"/>
      <c r="HQ216" s="273"/>
      <c r="HR216" s="273"/>
      <c r="HS216" s="273"/>
      <c r="HT216" s="273"/>
      <c r="HU216" s="273"/>
      <c r="HV216" s="273"/>
      <c r="HW216" s="273"/>
      <c r="HX216" s="273"/>
      <c r="HY216" s="273"/>
      <c r="HZ216" s="273"/>
      <c r="IA216" s="273"/>
      <c r="IB216" s="273"/>
      <c r="IC216" s="273"/>
      <c r="ID216" s="273"/>
      <c r="IE216" s="273"/>
      <c r="IF216" s="273"/>
      <c r="IG216" s="273"/>
      <c r="IH216" s="273"/>
      <c r="II216" s="273"/>
      <c r="IJ216" s="273"/>
      <c r="IK216" s="273"/>
      <c r="IL216" s="273"/>
      <c r="IM216" s="273"/>
      <c r="IN216" s="273"/>
      <c r="IO216" s="273"/>
      <c r="IP216" s="273"/>
      <c r="IQ216" s="273"/>
      <c r="IR216" s="273"/>
      <c r="IS216" s="273"/>
      <c r="IT216" s="273"/>
      <c r="IU216" s="273"/>
      <c r="IV216" s="273"/>
    </row>
    <row r="217" spans="1:256" s="259" customFormat="1" ht="25.5" customHeight="1">
      <c r="A217" s="348" t="s">
        <v>1541</v>
      </c>
      <c r="B217" s="240" t="s">
        <v>299</v>
      </c>
      <c r="C217" s="267">
        <f t="shared" si="56"/>
        <v>0</v>
      </c>
      <c r="D217" s="293">
        <v>0</v>
      </c>
      <c r="E217" s="293">
        <v>0</v>
      </c>
      <c r="F217" s="293">
        <v>0</v>
      </c>
      <c r="G217" s="293">
        <v>0</v>
      </c>
      <c r="H217" s="293">
        <v>0</v>
      </c>
      <c r="I217" s="293">
        <v>0</v>
      </c>
      <c r="J217" s="293">
        <v>0</v>
      </c>
      <c r="K217" s="293">
        <v>0</v>
      </c>
      <c r="L217" s="293">
        <v>0</v>
      </c>
      <c r="M217" s="293">
        <v>0</v>
      </c>
      <c r="N217" s="293">
        <v>0</v>
      </c>
      <c r="O217" s="361">
        <v>0</v>
      </c>
      <c r="P217" s="330"/>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c r="DM217" s="266"/>
      <c r="DN217" s="266"/>
      <c r="DO217" s="266"/>
      <c r="DP217" s="266"/>
      <c r="DQ217" s="266"/>
      <c r="DR217" s="266"/>
      <c r="DS217" s="266"/>
      <c r="DT217" s="266"/>
      <c r="DU217" s="266"/>
      <c r="DV217" s="266"/>
      <c r="DW217" s="266"/>
      <c r="DX217" s="266"/>
      <c r="DY217" s="266"/>
      <c r="DZ217" s="266"/>
      <c r="EA217" s="266"/>
      <c r="EB217" s="266"/>
      <c r="EC217" s="266"/>
      <c r="ED217" s="266"/>
      <c r="EE217" s="266"/>
      <c r="EF217" s="266"/>
      <c r="EG217" s="266"/>
      <c r="EH217" s="266"/>
      <c r="EI217" s="266"/>
      <c r="EJ217" s="266"/>
      <c r="EK217" s="266"/>
      <c r="EL217" s="266"/>
      <c r="EM217" s="266"/>
      <c r="EN217" s="266"/>
      <c r="EO217" s="266"/>
      <c r="EP217" s="266"/>
      <c r="EQ217" s="266"/>
      <c r="ER217" s="266"/>
      <c r="ES217" s="266"/>
      <c r="ET217" s="266"/>
      <c r="EU217" s="266"/>
      <c r="EV217" s="266"/>
      <c r="EW217" s="266"/>
      <c r="EX217" s="266"/>
      <c r="EY217" s="266"/>
      <c r="EZ217" s="266"/>
      <c r="FA217" s="266"/>
      <c r="FB217" s="266"/>
      <c r="FC217" s="266"/>
      <c r="FD217" s="266"/>
      <c r="FE217" s="266"/>
      <c r="FF217" s="266"/>
      <c r="FG217" s="266"/>
      <c r="FH217" s="266"/>
      <c r="FI217" s="266"/>
      <c r="FJ217" s="266"/>
      <c r="FK217" s="266"/>
      <c r="FL217" s="266"/>
      <c r="FM217" s="266"/>
      <c r="FN217" s="266"/>
      <c r="FO217" s="266"/>
      <c r="FP217" s="266"/>
      <c r="FQ217" s="266"/>
      <c r="FR217" s="266"/>
      <c r="FS217" s="266"/>
      <c r="FT217" s="266"/>
      <c r="FU217" s="266"/>
      <c r="FV217" s="266"/>
      <c r="FW217" s="266"/>
      <c r="FX217" s="266"/>
      <c r="FY217" s="266"/>
      <c r="FZ217" s="266"/>
      <c r="GA217" s="266"/>
      <c r="GB217" s="266"/>
      <c r="GC217" s="266"/>
      <c r="GD217" s="266"/>
      <c r="GE217" s="266"/>
      <c r="GF217" s="266"/>
      <c r="GG217" s="266"/>
      <c r="GH217" s="266"/>
      <c r="GI217" s="266"/>
      <c r="GJ217" s="266"/>
      <c r="GK217" s="266"/>
      <c r="GL217" s="266"/>
      <c r="GM217" s="266"/>
      <c r="GN217" s="266"/>
      <c r="GO217" s="266"/>
      <c r="GP217" s="266"/>
      <c r="GQ217" s="266"/>
      <c r="GR217" s="266"/>
      <c r="GS217" s="266"/>
      <c r="GT217" s="266"/>
      <c r="GU217" s="266"/>
      <c r="GV217" s="266"/>
      <c r="GW217" s="266"/>
      <c r="GX217" s="266"/>
      <c r="GY217" s="266"/>
      <c r="GZ217" s="266"/>
      <c r="HA217" s="266"/>
      <c r="HB217" s="266"/>
      <c r="HC217" s="266"/>
      <c r="HD217" s="266"/>
      <c r="HE217" s="266"/>
      <c r="HF217" s="266"/>
      <c r="HG217" s="266"/>
      <c r="HH217" s="266"/>
      <c r="HI217" s="266"/>
      <c r="HJ217" s="266"/>
      <c r="HK217" s="266"/>
      <c r="HL217" s="266"/>
      <c r="HM217" s="266"/>
      <c r="HN217" s="266"/>
      <c r="HO217" s="266"/>
      <c r="HP217" s="266"/>
      <c r="HQ217" s="266"/>
      <c r="HR217" s="266"/>
      <c r="HS217" s="266"/>
      <c r="HT217" s="266"/>
      <c r="HU217" s="266"/>
      <c r="HV217" s="266"/>
      <c r="HW217" s="266"/>
      <c r="HX217" s="266"/>
      <c r="HY217" s="266"/>
      <c r="HZ217" s="266"/>
      <c r="IA217" s="266"/>
      <c r="IB217" s="266"/>
      <c r="IC217" s="266"/>
      <c r="ID217" s="266"/>
      <c r="IE217" s="266"/>
      <c r="IF217" s="266"/>
      <c r="IG217" s="266"/>
      <c r="IH217" s="266"/>
      <c r="II217" s="266"/>
      <c r="IJ217" s="266"/>
      <c r="IK217" s="266"/>
      <c r="IL217" s="266"/>
      <c r="IM217" s="266"/>
      <c r="IN217" s="266"/>
      <c r="IO217" s="266"/>
      <c r="IP217" s="266"/>
      <c r="IQ217" s="266"/>
      <c r="IR217" s="266"/>
      <c r="IS217" s="266"/>
      <c r="IT217" s="266"/>
      <c r="IU217" s="266"/>
      <c r="IV217" s="266"/>
    </row>
    <row r="218" spans="1:256" s="281" customFormat="1" ht="25.5" customHeight="1">
      <c r="A218" s="433" t="s">
        <v>1542</v>
      </c>
      <c r="B218" s="268" t="s">
        <v>300</v>
      </c>
      <c r="C218" s="238">
        <f t="shared" si="56"/>
        <v>0</v>
      </c>
      <c r="D218" s="258">
        <f t="shared" ref="D218:O218" si="75">SUM(D219)</f>
        <v>0</v>
      </c>
      <c r="E218" s="258">
        <f t="shared" si="75"/>
        <v>0</v>
      </c>
      <c r="F218" s="258">
        <f t="shared" si="75"/>
        <v>0</v>
      </c>
      <c r="G218" s="258">
        <f t="shared" si="75"/>
        <v>0</v>
      </c>
      <c r="H218" s="258">
        <f t="shared" si="75"/>
        <v>0</v>
      </c>
      <c r="I218" s="258">
        <f t="shared" si="75"/>
        <v>0</v>
      </c>
      <c r="J218" s="258">
        <f t="shared" si="75"/>
        <v>0</v>
      </c>
      <c r="K218" s="258">
        <f t="shared" si="75"/>
        <v>0</v>
      </c>
      <c r="L218" s="258">
        <f t="shared" si="75"/>
        <v>0</v>
      </c>
      <c r="M218" s="258">
        <f t="shared" si="75"/>
        <v>0</v>
      </c>
      <c r="N218" s="258">
        <f t="shared" si="75"/>
        <v>0</v>
      </c>
      <c r="O218" s="354">
        <f t="shared" si="75"/>
        <v>0</v>
      </c>
      <c r="P218" s="333"/>
      <c r="Q218" s="273"/>
      <c r="R218" s="273"/>
      <c r="S218" s="273"/>
      <c r="T218" s="273"/>
      <c r="U218" s="273"/>
      <c r="V218" s="273"/>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73"/>
      <c r="BQ218" s="273"/>
      <c r="BR218" s="273"/>
      <c r="BS218" s="273"/>
      <c r="BT218" s="273"/>
      <c r="BU218" s="273"/>
      <c r="BV218" s="273"/>
      <c r="BW218" s="273"/>
      <c r="BX218" s="273"/>
      <c r="BY218" s="273"/>
      <c r="BZ218" s="273"/>
      <c r="CA218" s="273"/>
      <c r="CB218" s="273"/>
      <c r="CC218" s="273"/>
      <c r="CD218" s="273"/>
      <c r="CE218" s="273"/>
      <c r="CF218" s="273"/>
      <c r="CG218" s="273"/>
      <c r="CH218" s="273"/>
      <c r="CI218" s="273"/>
      <c r="CJ218" s="273"/>
      <c r="CK218" s="273"/>
      <c r="CL218" s="273"/>
      <c r="CM218" s="273"/>
      <c r="CN218" s="273"/>
      <c r="CO218" s="273"/>
      <c r="CP218" s="273"/>
      <c r="CQ218" s="273"/>
      <c r="CR218" s="273"/>
      <c r="CS218" s="273"/>
      <c r="CT218" s="273"/>
      <c r="CU218" s="273"/>
      <c r="CV218" s="273"/>
      <c r="CW218" s="273"/>
      <c r="CX218" s="273"/>
      <c r="CY218" s="273"/>
      <c r="CZ218" s="273"/>
      <c r="DA218" s="273"/>
      <c r="DB218" s="273"/>
      <c r="DC218" s="273"/>
      <c r="DD218" s="273"/>
      <c r="DE218" s="273"/>
      <c r="DF218" s="273"/>
      <c r="DG218" s="273"/>
      <c r="DH218" s="273"/>
      <c r="DI218" s="273"/>
      <c r="DJ218" s="273"/>
      <c r="DK218" s="273"/>
      <c r="DL218" s="273"/>
      <c r="DM218" s="273"/>
      <c r="DN218" s="273"/>
      <c r="DO218" s="273"/>
      <c r="DP218" s="273"/>
      <c r="DQ218" s="273"/>
      <c r="DR218" s="273"/>
      <c r="DS218" s="273"/>
      <c r="DT218" s="273"/>
      <c r="DU218" s="273"/>
      <c r="DV218" s="273"/>
      <c r="DW218" s="273"/>
      <c r="DX218" s="273"/>
      <c r="DY218" s="273"/>
      <c r="DZ218" s="273"/>
      <c r="EA218" s="273"/>
      <c r="EB218" s="273"/>
      <c r="EC218" s="273"/>
      <c r="ED218" s="273"/>
      <c r="EE218" s="273"/>
      <c r="EF218" s="273"/>
      <c r="EG218" s="273"/>
      <c r="EH218" s="273"/>
      <c r="EI218" s="273"/>
      <c r="EJ218" s="273"/>
      <c r="EK218" s="273"/>
      <c r="EL218" s="273"/>
      <c r="EM218" s="273"/>
      <c r="EN218" s="273"/>
      <c r="EO218" s="273"/>
      <c r="EP218" s="273"/>
      <c r="EQ218" s="273"/>
      <c r="ER218" s="273"/>
      <c r="ES218" s="273"/>
      <c r="ET218" s="273"/>
      <c r="EU218" s="273"/>
      <c r="EV218" s="273"/>
      <c r="EW218" s="273"/>
      <c r="EX218" s="273"/>
      <c r="EY218" s="273"/>
      <c r="EZ218" s="273"/>
      <c r="FA218" s="273"/>
      <c r="FB218" s="273"/>
      <c r="FC218" s="273"/>
      <c r="FD218" s="273"/>
      <c r="FE218" s="273"/>
      <c r="FF218" s="273"/>
      <c r="FG218" s="273"/>
      <c r="FH218" s="273"/>
      <c r="FI218" s="273"/>
      <c r="FJ218" s="273"/>
      <c r="FK218" s="273"/>
      <c r="FL218" s="273"/>
      <c r="FM218" s="273"/>
      <c r="FN218" s="273"/>
      <c r="FO218" s="273"/>
      <c r="FP218" s="273"/>
      <c r="FQ218" s="273"/>
      <c r="FR218" s="273"/>
      <c r="FS218" s="273"/>
      <c r="FT218" s="273"/>
      <c r="FU218" s="273"/>
      <c r="FV218" s="273"/>
      <c r="FW218" s="273"/>
      <c r="FX218" s="273"/>
      <c r="FY218" s="273"/>
      <c r="FZ218" s="273"/>
      <c r="GA218" s="273"/>
      <c r="GB218" s="273"/>
      <c r="GC218" s="273"/>
      <c r="GD218" s="273"/>
      <c r="GE218" s="273"/>
      <c r="GF218" s="273"/>
      <c r="GG218" s="273"/>
      <c r="GH218" s="273"/>
      <c r="GI218" s="273"/>
      <c r="GJ218" s="273"/>
      <c r="GK218" s="273"/>
      <c r="GL218" s="273"/>
      <c r="GM218" s="273"/>
      <c r="GN218" s="273"/>
      <c r="GO218" s="273"/>
      <c r="GP218" s="273"/>
      <c r="GQ218" s="273"/>
      <c r="GR218" s="273"/>
      <c r="GS218" s="273"/>
      <c r="GT218" s="273"/>
      <c r="GU218" s="273"/>
      <c r="GV218" s="273"/>
      <c r="GW218" s="273"/>
      <c r="GX218" s="273"/>
      <c r="GY218" s="273"/>
      <c r="GZ218" s="273"/>
      <c r="HA218" s="273"/>
      <c r="HB218" s="273"/>
      <c r="HC218" s="273"/>
      <c r="HD218" s="273"/>
      <c r="HE218" s="273"/>
      <c r="HF218" s="273"/>
      <c r="HG218" s="273"/>
      <c r="HH218" s="273"/>
      <c r="HI218" s="273"/>
      <c r="HJ218" s="273"/>
      <c r="HK218" s="273"/>
      <c r="HL218" s="273"/>
      <c r="HM218" s="273"/>
      <c r="HN218" s="273"/>
      <c r="HO218" s="273"/>
      <c r="HP218" s="273"/>
      <c r="HQ218" s="273"/>
      <c r="HR218" s="273"/>
      <c r="HS218" s="273"/>
      <c r="HT218" s="273"/>
      <c r="HU218" s="273"/>
      <c r="HV218" s="273"/>
      <c r="HW218" s="273"/>
      <c r="HX218" s="273"/>
      <c r="HY218" s="273"/>
      <c r="HZ218" s="273"/>
      <c r="IA218" s="273"/>
      <c r="IB218" s="273"/>
      <c r="IC218" s="273"/>
      <c r="ID218" s="273"/>
      <c r="IE218" s="273"/>
      <c r="IF218" s="273"/>
      <c r="IG218" s="273"/>
      <c r="IH218" s="273"/>
      <c r="II218" s="273"/>
      <c r="IJ218" s="273"/>
      <c r="IK218" s="273"/>
      <c r="IL218" s="273"/>
      <c r="IM218" s="273"/>
      <c r="IN218" s="273"/>
      <c r="IO218" s="273"/>
      <c r="IP218" s="273"/>
      <c r="IQ218" s="273"/>
      <c r="IR218" s="273"/>
      <c r="IS218" s="273"/>
      <c r="IT218" s="273"/>
      <c r="IU218" s="273"/>
      <c r="IV218" s="273"/>
    </row>
    <row r="219" spans="1:256" s="259" customFormat="1" ht="25.5" customHeight="1">
      <c r="A219" s="348" t="s">
        <v>1543</v>
      </c>
      <c r="B219" s="240" t="s">
        <v>301</v>
      </c>
      <c r="C219" s="267">
        <f t="shared" si="56"/>
        <v>0</v>
      </c>
      <c r="D219" s="259">
        <v>0</v>
      </c>
      <c r="E219" s="259">
        <v>0</v>
      </c>
      <c r="F219" s="259">
        <v>0</v>
      </c>
      <c r="G219" s="259">
        <v>0</v>
      </c>
      <c r="H219" s="259">
        <v>0</v>
      </c>
      <c r="I219" s="259">
        <v>0</v>
      </c>
      <c r="J219" s="259">
        <v>0</v>
      </c>
      <c r="K219" s="259">
        <v>0</v>
      </c>
      <c r="L219" s="259">
        <v>0</v>
      </c>
      <c r="M219" s="259">
        <v>0</v>
      </c>
      <c r="N219" s="259">
        <v>0</v>
      </c>
      <c r="O219" s="350">
        <v>0</v>
      </c>
      <c r="P219" s="330"/>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c r="DM219" s="266"/>
      <c r="DN219" s="266"/>
      <c r="DO219" s="266"/>
      <c r="DP219" s="266"/>
      <c r="DQ219" s="266"/>
      <c r="DR219" s="266"/>
      <c r="DS219" s="266"/>
      <c r="DT219" s="266"/>
      <c r="DU219" s="266"/>
      <c r="DV219" s="266"/>
      <c r="DW219" s="266"/>
      <c r="DX219" s="266"/>
      <c r="DY219" s="266"/>
      <c r="DZ219" s="266"/>
      <c r="EA219" s="266"/>
      <c r="EB219" s="266"/>
      <c r="EC219" s="266"/>
      <c r="ED219" s="266"/>
      <c r="EE219" s="266"/>
      <c r="EF219" s="266"/>
      <c r="EG219" s="266"/>
      <c r="EH219" s="266"/>
      <c r="EI219" s="266"/>
      <c r="EJ219" s="266"/>
      <c r="EK219" s="266"/>
      <c r="EL219" s="266"/>
      <c r="EM219" s="266"/>
      <c r="EN219" s="266"/>
      <c r="EO219" s="266"/>
      <c r="EP219" s="266"/>
      <c r="EQ219" s="266"/>
      <c r="ER219" s="266"/>
      <c r="ES219" s="266"/>
      <c r="ET219" s="266"/>
      <c r="EU219" s="266"/>
      <c r="EV219" s="266"/>
      <c r="EW219" s="266"/>
      <c r="EX219" s="266"/>
      <c r="EY219" s="266"/>
      <c r="EZ219" s="266"/>
      <c r="FA219" s="266"/>
      <c r="FB219" s="266"/>
      <c r="FC219" s="266"/>
      <c r="FD219" s="266"/>
      <c r="FE219" s="266"/>
      <c r="FF219" s="266"/>
      <c r="FG219" s="266"/>
      <c r="FH219" s="266"/>
      <c r="FI219" s="266"/>
      <c r="FJ219" s="266"/>
      <c r="FK219" s="266"/>
      <c r="FL219" s="266"/>
      <c r="FM219" s="266"/>
      <c r="FN219" s="266"/>
      <c r="FO219" s="266"/>
      <c r="FP219" s="266"/>
      <c r="FQ219" s="266"/>
      <c r="FR219" s="266"/>
      <c r="FS219" s="266"/>
      <c r="FT219" s="266"/>
      <c r="FU219" s="266"/>
      <c r="FV219" s="266"/>
      <c r="FW219" s="266"/>
      <c r="FX219" s="266"/>
      <c r="FY219" s="266"/>
      <c r="FZ219" s="266"/>
      <c r="GA219" s="266"/>
      <c r="GB219" s="266"/>
      <c r="GC219" s="266"/>
      <c r="GD219" s="266"/>
      <c r="GE219" s="266"/>
      <c r="GF219" s="266"/>
      <c r="GG219" s="266"/>
      <c r="GH219" s="266"/>
      <c r="GI219" s="266"/>
      <c r="GJ219" s="266"/>
      <c r="GK219" s="266"/>
      <c r="GL219" s="266"/>
      <c r="GM219" s="266"/>
      <c r="GN219" s="266"/>
      <c r="GO219" s="266"/>
      <c r="GP219" s="266"/>
      <c r="GQ219" s="266"/>
      <c r="GR219" s="266"/>
      <c r="GS219" s="266"/>
      <c r="GT219" s="266"/>
      <c r="GU219" s="266"/>
      <c r="GV219" s="266"/>
      <c r="GW219" s="266"/>
      <c r="GX219" s="266"/>
      <c r="GY219" s="266"/>
      <c r="GZ219" s="266"/>
      <c r="HA219" s="266"/>
      <c r="HB219" s="266"/>
      <c r="HC219" s="266"/>
      <c r="HD219" s="266"/>
      <c r="HE219" s="266"/>
      <c r="HF219" s="266"/>
      <c r="HG219" s="266"/>
      <c r="HH219" s="266"/>
      <c r="HI219" s="266"/>
      <c r="HJ219" s="266"/>
      <c r="HK219" s="266"/>
      <c r="HL219" s="266"/>
      <c r="HM219" s="266"/>
      <c r="HN219" s="266"/>
      <c r="HO219" s="266"/>
      <c r="HP219" s="266"/>
      <c r="HQ219" s="266"/>
      <c r="HR219" s="266"/>
      <c r="HS219" s="266"/>
      <c r="HT219" s="266"/>
      <c r="HU219" s="266"/>
      <c r="HV219" s="266"/>
      <c r="HW219" s="266"/>
      <c r="HX219" s="266"/>
      <c r="HY219" s="266"/>
      <c r="HZ219" s="266"/>
      <c r="IA219" s="266"/>
      <c r="IB219" s="266"/>
      <c r="IC219" s="266"/>
      <c r="ID219" s="266"/>
      <c r="IE219" s="266"/>
      <c r="IF219" s="266"/>
      <c r="IG219" s="266"/>
      <c r="IH219" s="266"/>
      <c r="II219" s="266"/>
      <c r="IJ219" s="266"/>
      <c r="IK219" s="266"/>
      <c r="IL219" s="266"/>
      <c r="IM219" s="266"/>
      <c r="IN219" s="266"/>
      <c r="IO219" s="266"/>
      <c r="IP219" s="266"/>
      <c r="IQ219" s="266"/>
      <c r="IR219" s="266"/>
      <c r="IS219" s="266"/>
      <c r="IT219" s="266"/>
      <c r="IU219" s="266"/>
      <c r="IV219" s="266"/>
    </row>
    <row r="220" spans="1:256" s="281" customFormat="1" ht="34.5" customHeight="1">
      <c r="A220" s="433" t="s">
        <v>1544</v>
      </c>
      <c r="B220" s="268" t="s">
        <v>302</v>
      </c>
      <c r="C220" s="238">
        <f t="shared" si="56"/>
        <v>0</v>
      </c>
      <c r="D220" s="258">
        <f t="shared" ref="D220:O220" si="76">SUM(D221)</f>
        <v>0</v>
      </c>
      <c r="E220" s="258">
        <f t="shared" si="76"/>
        <v>0</v>
      </c>
      <c r="F220" s="258">
        <f t="shared" si="76"/>
        <v>0</v>
      </c>
      <c r="G220" s="258">
        <f t="shared" si="76"/>
        <v>0</v>
      </c>
      <c r="H220" s="258">
        <f t="shared" si="76"/>
        <v>0</v>
      </c>
      <c r="I220" s="258">
        <f t="shared" si="76"/>
        <v>0</v>
      </c>
      <c r="J220" s="258">
        <f t="shared" si="76"/>
        <v>0</v>
      </c>
      <c r="K220" s="258">
        <f t="shared" si="76"/>
        <v>0</v>
      </c>
      <c r="L220" s="258">
        <f t="shared" si="76"/>
        <v>0</v>
      </c>
      <c r="M220" s="258">
        <f t="shared" si="76"/>
        <v>0</v>
      </c>
      <c r="N220" s="258">
        <f t="shared" si="76"/>
        <v>0</v>
      </c>
      <c r="O220" s="354">
        <f t="shared" si="76"/>
        <v>0</v>
      </c>
      <c r="P220" s="33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c r="BW220" s="273"/>
      <c r="BX220" s="273"/>
      <c r="BY220" s="273"/>
      <c r="BZ220" s="273"/>
      <c r="CA220" s="273"/>
      <c r="CB220" s="273"/>
      <c r="CC220" s="273"/>
      <c r="CD220" s="273"/>
      <c r="CE220" s="273"/>
      <c r="CF220" s="273"/>
      <c r="CG220" s="273"/>
      <c r="CH220" s="273"/>
      <c r="CI220" s="273"/>
      <c r="CJ220" s="273"/>
      <c r="CK220" s="273"/>
      <c r="CL220" s="273"/>
      <c r="CM220" s="273"/>
      <c r="CN220" s="273"/>
      <c r="CO220" s="273"/>
      <c r="CP220" s="273"/>
      <c r="CQ220" s="273"/>
      <c r="CR220" s="273"/>
      <c r="CS220" s="273"/>
      <c r="CT220" s="273"/>
      <c r="CU220" s="273"/>
      <c r="CV220" s="273"/>
      <c r="CW220" s="273"/>
      <c r="CX220" s="273"/>
      <c r="CY220" s="273"/>
      <c r="CZ220" s="273"/>
      <c r="DA220" s="273"/>
      <c r="DB220" s="273"/>
      <c r="DC220" s="273"/>
      <c r="DD220" s="273"/>
      <c r="DE220" s="273"/>
      <c r="DF220" s="273"/>
      <c r="DG220" s="273"/>
      <c r="DH220" s="273"/>
      <c r="DI220" s="273"/>
      <c r="DJ220" s="273"/>
      <c r="DK220" s="273"/>
      <c r="DL220" s="273"/>
      <c r="DM220" s="273"/>
      <c r="DN220" s="273"/>
      <c r="DO220" s="273"/>
      <c r="DP220" s="273"/>
      <c r="DQ220" s="273"/>
      <c r="DR220" s="273"/>
      <c r="DS220" s="273"/>
      <c r="DT220" s="273"/>
      <c r="DU220" s="273"/>
      <c r="DV220" s="273"/>
      <c r="DW220" s="273"/>
      <c r="DX220" s="273"/>
      <c r="DY220" s="273"/>
      <c r="DZ220" s="273"/>
      <c r="EA220" s="273"/>
      <c r="EB220" s="273"/>
      <c r="EC220" s="273"/>
      <c r="ED220" s="273"/>
      <c r="EE220" s="273"/>
      <c r="EF220" s="273"/>
      <c r="EG220" s="273"/>
      <c r="EH220" s="273"/>
      <c r="EI220" s="273"/>
      <c r="EJ220" s="273"/>
      <c r="EK220" s="273"/>
      <c r="EL220" s="273"/>
      <c r="EM220" s="273"/>
      <c r="EN220" s="273"/>
      <c r="EO220" s="273"/>
      <c r="EP220" s="273"/>
      <c r="EQ220" s="273"/>
      <c r="ER220" s="273"/>
      <c r="ES220" s="273"/>
      <c r="ET220" s="273"/>
      <c r="EU220" s="273"/>
      <c r="EV220" s="273"/>
      <c r="EW220" s="273"/>
      <c r="EX220" s="273"/>
      <c r="EY220" s="273"/>
      <c r="EZ220" s="273"/>
      <c r="FA220" s="273"/>
      <c r="FB220" s="273"/>
      <c r="FC220" s="273"/>
      <c r="FD220" s="273"/>
      <c r="FE220" s="273"/>
      <c r="FF220" s="273"/>
      <c r="FG220" s="273"/>
      <c r="FH220" s="273"/>
      <c r="FI220" s="273"/>
      <c r="FJ220" s="273"/>
      <c r="FK220" s="273"/>
      <c r="FL220" s="273"/>
      <c r="FM220" s="273"/>
      <c r="FN220" s="273"/>
      <c r="FO220" s="273"/>
      <c r="FP220" s="273"/>
      <c r="FQ220" s="273"/>
      <c r="FR220" s="273"/>
      <c r="FS220" s="273"/>
      <c r="FT220" s="273"/>
      <c r="FU220" s="273"/>
      <c r="FV220" s="273"/>
      <c r="FW220" s="273"/>
      <c r="FX220" s="273"/>
      <c r="FY220" s="273"/>
      <c r="FZ220" s="273"/>
      <c r="GA220" s="273"/>
      <c r="GB220" s="273"/>
      <c r="GC220" s="273"/>
      <c r="GD220" s="273"/>
      <c r="GE220" s="273"/>
      <c r="GF220" s="273"/>
      <c r="GG220" s="273"/>
      <c r="GH220" s="273"/>
      <c r="GI220" s="273"/>
      <c r="GJ220" s="273"/>
      <c r="GK220" s="273"/>
      <c r="GL220" s="273"/>
      <c r="GM220" s="273"/>
      <c r="GN220" s="273"/>
      <c r="GO220" s="273"/>
      <c r="GP220" s="273"/>
      <c r="GQ220" s="273"/>
      <c r="GR220" s="273"/>
      <c r="GS220" s="273"/>
      <c r="GT220" s="273"/>
      <c r="GU220" s="273"/>
      <c r="GV220" s="273"/>
      <c r="GW220" s="273"/>
      <c r="GX220" s="273"/>
      <c r="GY220" s="273"/>
      <c r="GZ220" s="273"/>
      <c r="HA220" s="273"/>
      <c r="HB220" s="273"/>
      <c r="HC220" s="273"/>
      <c r="HD220" s="273"/>
      <c r="HE220" s="273"/>
      <c r="HF220" s="273"/>
      <c r="HG220" s="273"/>
      <c r="HH220" s="273"/>
      <c r="HI220" s="273"/>
      <c r="HJ220" s="273"/>
      <c r="HK220" s="273"/>
      <c r="HL220" s="273"/>
      <c r="HM220" s="273"/>
      <c r="HN220" s="273"/>
      <c r="HO220" s="273"/>
      <c r="HP220" s="273"/>
      <c r="HQ220" s="273"/>
      <c r="HR220" s="273"/>
      <c r="HS220" s="273"/>
      <c r="HT220" s="273"/>
      <c r="HU220" s="273"/>
      <c r="HV220" s="273"/>
      <c r="HW220" s="273"/>
      <c r="HX220" s="273"/>
      <c r="HY220" s="273"/>
      <c r="HZ220" s="273"/>
      <c r="IA220" s="273"/>
      <c r="IB220" s="273"/>
      <c r="IC220" s="273"/>
      <c r="ID220" s="273"/>
      <c r="IE220" s="273"/>
      <c r="IF220" s="273"/>
      <c r="IG220" s="273"/>
      <c r="IH220" s="273"/>
      <c r="II220" s="273"/>
      <c r="IJ220" s="273"/>
      <c r="IK220" s="273"/>
      <c r="IL220" s="273"/>
      <c r="IM220" s="273"/>
      <c r="IN220" s="273"/>
      <c r="IO220" s="273"/>
      <c r="IP220" s="273"/>
      <c r="IQ220" s="273"/>
      <c r="IR220" s="273"/>
      <c r="IS220" s="273"/>
      <c r="IT220" s="273"/>
      <c r="IU220" s="273"/>
      <c r="IV220" s="273"/>
    </row>
    <row r="221" spans="1:256" s="259" customFormat="1" ht="25.5" customHeight="1">
      <c r="A221" s="348" t="s">
        <v>1545</v>
      </c>
      <c r="B221" s="240" t="s">
        <v>302</v>
      </c>
      <c r="C221" s="267">
        <f t="shared" si="56"/>
        <v>0</v>
      </c>
      <c r="D221" s="259">
        <v>0</v>
      </c>
      <c r="E221" s="259">
        <v>0</v>
      </c>
      <c r="F221" s="259">
        <v>0</v>
      </c>
      <c r="G221" s="259">
        <v>0</v>
      </c>
      <c r="H221" s="259">
        <v>0</v>
      </c>
      <c r="I221" s="259">
        <v>0</v>
      </c>
      <c r="J221" s="259">
        <v>0</v>
      </c>
      <c r="K221" s="259">
        <v>0</v>
      </c>
      <c r="L221" s="259">
        <v>0</v>
      </c>
      <c r="M221" s="259">
        <v>0</v>
      </c>
      <c r="N221" s="259">
        <v>0</v>
      </c>
      <c r="O221" s="350">
        <v>0</v>
      </c>
      <c r="P221" s="330"/>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c r="DM221" s="266"/>
      <c r="DN221" s="266"/>
      <c r="DO221" s="266"/>
      <c r="DP221" s="266"/>
      <c r="DQ221" s="266"/>
      <c r="DR221" s="266"/>
      <c r="DS221" s="266"/>
      <c r="DT221" s="266"/>
      <c r="DU221" s="266"/>
      <c r="DV221" s="266"/>
      <c r="DW221" s="266"/>
      <c r="DX221" s="266"/>
      <c r="DY221" s="266"/>
      <c r="DZ221" s="266"/>
      <c r="EA221" s="266"/>
      <c r="EB221" s="266"/>
      <c r="EC221" s="266"/>
      <c r="ED221" s="266"/>
      <c r="EE221" s="266"/>
      <c r="EF221" s="266"/>
      <c r="EG221" s="266"/>
      <c r="EH221" s="266"/>
      <c r="EI221" s="266"/>
      <c r="EJ221" s="266"/>
      <c r="EK221" s="266"/>
      <c r="EL221" s="266"/>
      <c r="EM221" s="266"/>
      <c r="EN221" s="266"/>
      <c r="EO221" s="266"/>
      <c r="EP221" s="266"/>
      <c r="EQ221" s="266"/>
      <c r="ER221" s="266"/>
      <c r="ES221" s="266"/>
      <c r="ET221" s="266"/>
      <c r="EU221" s="266"/>
      <c r="EV221" s="266"/>
      <c r="EW221" s="266"/>
      <c r="EX221" s="266"/>
      <c r="EY221" s="266"/>
      <c r="EZ221" s="266"/>
      <c r="FA221" s="266"/>
      <c r="FB221" s="266"/>
      <c r="FC221" s="266"/>
      <c r="FD221" s="266"/>
      <c r="FE221" s="266"/>
      <c r="FF221" s="266"/>
      <c r="FG221" s="266"/>
      <c r="FH221" s="266"/>
      <c r="FI221" s="266"/>
      <c r="FJ221" s="266"/>
      <c r="FK221" s="266"/>
      <c r="FL221" s="266"/>
      <c r="FM221" s="266"/>
      <c r="FN221" s="266"/>
      <c r="FO221" s="266"/>
      <c r="FP221" s="266"/>
      <c r="FQ221" s="266"/>
      <c r="FR221" s="266"/>
      <c r="FS221" s="266"/>
      <c r="FT221" s="266"/>
      <c r="FU221" s="266"/>
      <c r="FV221" s="266"/>
      <c r="FW221" s="266"/>
      <c r="FX221" s="266"/>
      <c r="FY221" s="266"/>
      <c r="FZ221" s="266"/>
      <c r="GA221" s="266"/>
      <c r="GB221" s="266"/>
      <c r="GC221" s="266"/>
      <c r="GD221" s="266"/>
      <c r="GE221" s="266"/>
      <c r="GF221" s="266"/>
      <c r="GG221" s="266"/>
      <c r="GH221" s="266"/>
      <c r="GI221" s="266"/>
      <c r="GJ221" s="266"/>
      <c r="GK221" s="266"/>
      <c r="GL221" s="266"/>
      <c r="GM221" s="266"/>
      <c r="GN221" s="266"/>
      <c r="GO221" s="266"/>
      <c r="GP221" s="266"/>
      <c r="GQ221" s="266"/>
      <c r="GR221" s="266"/>
      <c r="GS221" s="266"/>
      <c r="GT221" s="266"/>
      <c r="GU221" s="266"/>
      <c r="GV221" s="266"/>
      <c r="GW221" s="266"/>
      <c r="GX221" s="266"/>
      <c r="GY221" s="266"/>
      <c r="GZ221" s="266"/>
      <c r="HA221" s="266"/>
      <c r="HB221" s="266"/>
      <c r="HC221" s="266"/>
      <c r="HD221" s="266"/>
      <c r="HE221" s="266"/>
      <c r="HF221" s="266"/>
      <c r="HG221" s="266"/>
      <c r="HH221" s="266"/>
      <c r="HI221" s="266"/>
      <c r="HJ221" s="266"/>
      <c r="HK221" s="266"/>
      <c r="HL221" s="266"/>
      <c r="HM221" s="266"/>
      <c r="HN221" s="266"/>
      <c r="HO221" s="266"/>
      <c r="HP221" s="266"/>
      <c r="HQ221" s="266"/>
      <c r="HR221" s="266"/>
      <c r="HS221" s="266"/>
      <c r="HT221" s="266"/>
      <c r="HU221" s="266"/>
      <c r="HV221" s="266"/>
      <c r="HW221" s="266"/>
      <c r="HX221" s="266"/>
      <c r="HY221" s="266"/>
      <c r="HZ221" s="266"/>
      <c r="IA221" s="266"/>
      <c r="IB221" s="266"/>
      <c r="IC221" s="266"/>
      <c r="ID221" s="266"/>
      <c r="IE221" s="266"/>
      <c r="IF221" s="266"/>
      <c r="IG221" s="266"/>
      <c r="IH221" s="266"/>
      <c r="II221" s="266"/>
      <c r="IJ221" s="266"/>
      <c r="IK221" s="266"/>
      <c r="IL221" s="266"/>
      <c r="IM221" s="266"/>
      <c r="IN221" s="266"/>
      <c r="IO221" s="266"/>
      <c r="IP221" s="266"/>
      <c r="IQ221" s="266"/>
      <c r="IR221" s="266"/>
      <c r="IS221" s="266"/>
      <c r="IT221" s="266"/>
      <c r="IU221" s="266"/>
      <c r="IV221" s="266"/>
    </row>
    <row r="222" spans="1:256" s="281" customFormat="1" ht="25.5" customHeight="1">
      <c r="A222" s="433" t="s">
        <v>1546</v>
      </c>
      <c r="B222" s="268" t="s">
        <v>303</v>
      </c>
      <c r="C222" s="238">
        <f t="shared" si="56"/>
        <v>0</v>
      </c>
      <c r="D222" s="258">
        <f t="shared" ref="D222:O222" si="77">SUM(D223)</f>
        <v>0</v>
      </c>
      <c r="E222" s="258">
        <f t="shared" si="77"/>
        <v>0</v>
      </c>
      <c r="F222" s="258">
        <f t="shared" si="77"/>
        <v>0</v>
      </c>
      <c r="G222" s="258">
        <f t="shared" si="77"/>
        <v>0</v>
      </c>
      <c r="H222" s="258">
        <f t="shared" si="77"/>
        <v>0</v>
      </c>
      <c r="I222" s="258">
        <f t="shared" si="77"/>
        <v>0</v>
      </c>
      <c r="J222" s="258">
        <f t="shared" si="77"/>
        <v>0</v>
      </c>
      <c r="K222" s="258">
        <f t="shared" si="77"/>
        <v>0</v>
      </c>
      <c r="L222" s="258">
        <f t="shared" si="77"/>
        <v>0</v>
      </c>
      <c r="M222" s="258">
        <f t="shared" si="77"/>
        <v>0</v>
      </c>
      <c r="N222" s="258">
        <f t="shared" si="77"/>
        <v>0</v>
      </c>
      <c r="O222" s="354">
        <f t="shared" si="77"/>
        <v>0</v>
      </c>
      <c r="P222" s="33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73"/>
      <c r="CA222" s="273"/>
      <c r="CB222" s="273"/>
      <c r="CC222" s="273"/>
      <c r="CD222" s="273"/>
      <c r="CE222" s="273"/>
      <c r="CF222" s="273"/>
      <c r="CG222" s="273"/>
      <c r="CH222" s="273"/>
      <c r="CI222" s="273"/>
      <c r="CJ222" s="273"/>
      <c r="CK222" s="273"/>
      <c r="CL222" s="273"/>
      <c r="CM222" s="273"/>
      <c r="CN222" s="273"/>
      <c r="CO222" s="273"/>
      <c r="CP222" s="273"/>
      <c r="CQ222" s="273"/>
      <c r="CR222" s="273"/>
      <c r="CS222" s="273"/>
      <c r="CT222" s="273"/>
      <c r="CU222" s="273"/>
      <c r="CV222" s="273"/>
      <c r="CW222" s="273"/>
      <c r="CX222" s="273"/>
      <c r="CY222" s="273"/>
      <c r="CZ222" s="273"/>
      <c r="DA222" s="273"/>
      <c r="DB222" s="273"/>
      <c r="DC222" s="273"/>
      <c r="DD222" s="273"/>
      <c r="DE222" s="273"/>
      <c r="DF222" s="273"/>
      <c r="DG222" s="273"/>
      <c r="DH222" s="273"/>
      <c r="DI222" s="273"/>
      <c r="DJ222" s="273"/>
      <c r="DK222" s="273"/>
      <c r="DL222" s="273"/>
      <c r="DM222" s="273"/>
      <c r="DN222" s="273"/>
      <c r="DO222" s="273"/>
      <c r="DP222" s="273"/>
      <c r="DQ222" s="273"/>
      <c r="DR222" s="273"/>
      <c r="DS222" s="273"/>
      <c r="DT222" s="273"/>
      <c r="DU222" s="273"/>
      <c r="DV222" s="273"/>
      <c r="DW222" s="273"/>
      <c r="DX222" s="273"/>
      <c r="DY222" s="273"/>
      <c r="DZ222" s="273"/>
      <c r="EA222" s="273"/>
      <c r="EB222" s="273"/>
      <c r="EC222" s="273"/>
      <c r="ED222" s="273"/>
      <c r="EE222" s="273"/>
      <c r="EF222" s="273"/>
      <c r="EG222" s="273"/>
      <c r="EH222" s="273"/>
      <c r="EI222" s="273"/>
      <c r="EJ222" s="273"/>
      <c r="EK222" s="273"/>
      <c r="EL222" s="273"/>
      <c r="EM222" s="273"/>
      <c r="EN222" s="273"/>
      <c r="EO222" s="273"/>
      <c r="EP222" s="273"/>
      <c r="EQ222" s="273"/>
      <c r="ER222" s="273"/>
      <c r="ES222" s="273"/>
      <c r="ET222" s="273"/>
      <c r="EU222" s="273"/>
      <c r="EV222" s="273"/>
      <c r="EW222" s="273"/>
      <c r="EX222" s="273"/>
      <c r="EY222" s="273"/>
      <c r="EZ222" s="273"/>
      <c r="FA222" s="273"/>
      <c r="FB222" s="273"/>
      <c r="FC222" s="273"/>
      <c r="FD222" s="273"/>
      <c r="FE222" s="273"/>
      <c r="FF222" s="273"/>
      <c r="FG222" s="273"/>
      <c r="FH222" s="273"/>
      <c r="FI222" s="273"/>
      <c r="FJ222" s="273"/>
      <c r="FK222" s="273"/>
      <c r="FL222" s="273"/>
      <c r="FM222" s="273"/>
      <c r="FN222" s="273"/>
      <c r="FO222" s="273"/>
      <c r="FP222" s="273"/>
      <c r="FQ222" s="273"/>
      <c r="FR222" s="273"/>
      <c r="FS222" s="273"/>
      <c r="FT222" s="273"/>
      <c r="FU222" s="273"/>
      <c r="FV222" s="273"/>
      <c r="FW222" s="273"/>
      <c r="FX222" s="273"/>
      <c r="FY222" s="273"/>
      <c r="FZ222" s="273"/>
      <c r="GA222" s="273"/>
      <c r="GB222" s="273"/>
      <c r="GC222" s="273"/>
      <c r="GD222" s="273"/>
      <c r="GE222" s="273"/>
      <c r="GF222" s="273"/>
      <c r="GG222" s="273"/>
      <c r="GH222" s="273"/>
      <c r="GI222" s="273"/>
      <c r="GJ222" s="273"/>
      <c r="GK222" s="273"/>
      <c r="GL222" s="273"/>
      <c r="GM222" s="273"/>
      <c r="GN222" s="273"/>
      <c r="GO222" s="273"/>
      <c r="GP222" s="273"/>
      <c r="GQ222" s="273"/>
      <c r="GR222" s="273"/>
      <c r="GS222" s="273"/>
      <c r="GT222" s="273"/>
      <c r="GU222" s="273"/>
      <c r="GV222" s="273"/>
      <c r="GW222" s="273"/>
      <c r="GX222" s="273"/>
      <c r="GY222" s="273"/>
      <c r="GZ222" s="273"/>
      <c r="HA222" s="273"/>
      <c r="HB222" s="273"/>
      <c r="HC222" s="273"/>
      <c r="HD222" s="273"/>
      <c r="HE222" s="273"/>
      <c r="HF222" s="273"/>
      <c r="HG222" s="273"/>
      <c r="HH222" s="273"/>
      <c r="HI222" s="273"/>
      <c r="HJ222" s="273"/>
      <c r="HK222" s="273"/>
      <c r="HL222" s="273"/>
      <c r="HM222" s="273"/>
      <c r="HN222" s="273"/>
      <c r="HO222" s="273"/>
      <c r="HP222" s="273"/>
      <c r="HQ222" s="273"/>
      <c r="HR222" s="273"/>
      <c r="HS222" s="273"/>
      <c r="HT222" s="273"/>
      <c r="HU222" s="273"/>
      <c r="HV222" s="273"/>
      <c r="HW222" s="273"/>
      <c r="HX222" s="273"/>
      <c r="HY222" s="273"/>
      <c r="HZ222" s="273"/>
      <c r="IA222" s="273"/>
      <c r="IB222" s="273"/>
      <c r="IC222" s="273"/>
      <c r="ID222" s="273"/>
      <c r="IE222" s="273"/>
      <c r="IF222" s="273"/>
      <c r="IG222" s="273"/>
      <c r="IH222" s="273"/>
      <c r="II222" s="273"/>
      <c r="IJ222" s="273"/>
      <c r="IK222" s="273"/>
      <c r="IL222" s="273"/>
      <c r="IM222" s="273"/>
      <c r="IN222" s="273"/>
      <c r="IO222" s="273"/>
      <c r="IP222" s="273"/>
      <c r="IQ222" s="273"/>
      <c r="IR222" s="273"/>
      <c r="IS222" s="273"/>
      <c r="IT222" s="273"/>
      <c r="IU222" s="273"/>
      <c r="IV222" s="273"/>
    </row>
    <row r="223" spans="1:256" s="259" customFormat="1" ht="25.5" customHeight="1">
      <c r="A223" s="348" t="s">
        <v>1547</v>
      </c>
      <c r="B223" s="240" t="s">
        <v>303</v>
      </c>
      <c r="C223" s="267">
        <f t="shared" si="56"/>
        <v>0</v>
      </c>
      <c r="D223" s="259">
        <v>0</v>
      </c>
      <c r="E223" s="259">
        <v>0</v>
      </c>
      <c r="F223" s="259">
        <v>0</v>
      </c>
      <c r="G223" s="259">
        <v>0</v>
      </c>
      <c r="H223" s="259">
        <v>0</v>
      </c>
      <c r="I223" s="259">
        <v>0</v>
      </c>
      <c r="J223" s="259">
        <v>0</v>
      </c>
      <c r="K223" s="259">
        <v>0</v>
      </c>
      <c r="L223" s="259">
        <v>0</v>
      </c>
      <c r="M223" s="259">
        <v>0</v>
      </c>
      <c r="N223" s="259">
        <v>0</v>
      </c>
      <c r="O223" s="350">
        <v>0</v>
      </c>
      <c r="P223" s="330"/>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c r="DM223" s="266"/>
      <c r="DN223" s="266"/>
      <c r="DO223" s="266"/>
      <c r="DP223" s="266"/>
      <c r="DQ223" s="266"/>
      <c r="DR223" s="266"/>
      <c r="DS223" s="266"/>
      <c r="DT223" s="266"/>
      <c r="DU223" s="266"/>
      <c r="DV223" s="266"/>
      <c r="DW223" s="266"/>
      <c r="DX223" s="266"/>
      <c r="DY223" s="266"/>
      <c r="DZ223" s="266"/>
      <c r="EA223" s="266"/>
      <c r="EB223" s="266"/>
      <c r="EC223" s="266"/>
      <c r="ED223" s="266"/>
      <c r="EE223" s="266"/>
      <c r="EF223" s="266"/>
      <c r="EG223" s="266"/>
      <c r="EH223" s="266"/>
      <c r="EI223" s="266"/>
      <c r="EJ223" s="266"/>
      <c r="EK223" s="266"/>
      <c r="EL223" s="266"/>
      <c r="EM223" s="266"/>
      <c r="EN223" s="266"/>
      <c r="EO223" s="266"/>
      <c r="EP223" s="266"/>
      <c r="EQ223" s="266"/>
      <c r="ER223" s="266"/>
      <c r="ES223" s="266"/>
      <c r="ET223" s="266"/>
      <c r="EU223" s="266"/>
      <c r="EV223" s="266"/>
      <c r="EW223" s="266"/>
      <c r="EX223" s="266"/>
      <c r="EY223" s="266"/>
      <c r="EZ223" s="266"/>
      <c r="FA223" s="266"/>
      <c r="FB223" s="266"/>
      <c r="FC223" s="266"/>
      <c r="FD223" s="266"/>
      <c r="FE223" s="266"/>
      <c r="FF223" s="266"/>
      <c r="FG223" s="266"/>
      <c r="FH223" s="266"/>
      <c r="FI223" s="266"/>
      <c r="FJ223" s="266"/>
      <c r="FK223" s="266"/>
      <c r="FL223" s="266"/>
      <c r="FM223" s="266"/>
      <c r="FN223" s="266"/>
      <c r="FO223" s="266"/>
      <c r="FP223" s="266"/>
      <c r="FQ223" s="266"/>
      <c r="FR223" s="266"/>
      <c r="FS223" s="266"/>
      <c r="FT223" s="266"/>
      <c r="FU223" s="266"/>
      <c r="FV223" s="266"/>
      <c r="FW223" s="266"/>
      <c r="FX223" s="266"/>
      <c r="FY223" s="266"/>
      <c r="FZ223" s="266"/>
      <c r="GA223" s="266"/>
      <c r="GB223" s="266"/>
      <c r="GC223" s="266"/>
      <c r="GD223" s="266"/>
      <c r="GE223" s="266"/>
      <c r="GF223" s="266"/>
      <c r="GG223" s="266"/>
      <c r="GH223" s="266"/>
      <c r="GI223" s="266"/>
      <c r="GJ223" s="266"/>
      <c r="GK223" s="266"/>
      <c r="GL223" s="266"/>
      <c r="GM223" s="266"/>
      <c r="GN223" s="266"/>
      <c r="GO223" s="266"/>
      <c r="GP223" s="266"/>
      <c r="GQ223" s="266"/>
      <c r="GR223" s="266"/>
      <c r="GS223" s="266"/>
      <c r="GT223" s="266"/>
      <c r="GU223" s="266"/>
      <c r="GV223" s="266"/>
      <c r="GW223" s="266"/>
      <c r="GX223" s="266"/>
      <c r="GY223" s="266"/>
      <c r="GZ223" s="266"/>
      <c r="HA223" s="266"/>
      <c r="HB223" s="266"/>
      <c r="HC223" s="266"/>
      <c r="HD223" s="266"/>
      <c r="HE223" s="266"/>
      <c r="HF223" s="266"/>
      <c r="HG223" s="266"/>
      <c r="HH223" s="266"/>
      <c r="HI223" s="266"/>
      <c r="HJ223" s="266"/>
      <c r="HK223" s="266"/>
      <c r="HL223" s="266"/>
      <c r="HM223" s="266"/>
      <c r="HN223" s="266"/>
      <c r="HO223" s="266"/>
      <c r="HP223" s="266"/>
      <c r="HQ223" s="266"/>
      <c r="HR223" s="266"/>
      <c r="HS223" s="266"/>
      <c r="HT223" s="266"/>
      <c r="HU223" s="266"/>
      <c r="HV223" s="266"/>
      <c r="HW223" s="266"/>
      <c r="HX223" s="266"/>
      <c r="HY223" s="266"/>
      <c r="HZ223" s="266"/>
      <c r="IA223" s="266"/>
      <c r="IB223" s="266"/>
      <c r="IC223" s="266"/>
      <c r="ID223" s="266"/>
      <c r="IE223" s="266"/>
      <c r="IF223" s="266"/>
      <c r="IG223" s="266"/>
      <c r="IH223" s="266"/>
      <c r="II223" s="266"/>
      <c r="IJ223" s="266"/>
      <c r="IK223" s="266"/>
      <c r="IL223" s="266"/>
      <c r="IM223" s="266"/>
      <c r="IN223" s="266"/>
      <c r="IO223" s="266"/>
      <c r="IP223" s="266"/>
      <c r="IQ223" s="266"/>
      <c r="IR223" s="266"/>
      <c r="IS223" s="266"/>
      <c r="IT223" s="266"/>
      <c r="IU223" s="266"/>
      <c r="IV223" s="266"/>
    </row>
    <row r="224" spans="1:256" s="281" customFormat="1" ht="25.5" customHeight="1">
      <c r="A224" s="432">
        <v>6.2</v>
      </c>
      <c r="B224" s="280" t="s">
        <v>304</v>
      </c>
      <c r="C224" s="236">
        <f t="shared" si="56"/>
        <v>0</v>
      </c>
      <c r="D224" s="294">
        <v>0</v>
      </c>
      <c r="E224" s="294">
        <v>0</v>
      </c>
      <c r="F224" s="294">
        <v>0</v>
      </c>
      <c r="G224" s="294">
        <v>0</v>
      </c>
      <c r="H224" s="294">
        <v>0</v>
      </c>
      <c r="I224" s="294">
        <v>0</v>
      </c>
      <c r="J224" s="294">
        <v>0</v>
      </c>
      <c r="K224" s="294">
        <v>0</v>
      </c>
      <c r="L224" s="294">
        <v>0</v>
      </c>
      <c r="M224" s="294">
        <v>0</v>
      </c>
      <c r="N224" s="294">
        <v>0</v>
      </c>
      <c r="O224" s="362">
        <v>0</v>
      </c>
      <c r="P224" s="33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73"/>
      <c r="BQ224" s="273"/>
      <c r="BR224" s="273"/>
      <c r="BS224" s="273"/>
      <c r="BT224" s="273"/>
      <c r="BU224" s="273"/>
      <c r="BV224" s="273"/>
      <c r="BW224" s="273"/>
      <c r="BX224" s="273"/>
      <c r="BY224" s="273"/>
      <c r="BZ224" s="273"/>
      <c r="CA224" s="273"/>
      <c r="CB224" s="273"/>
      <c r="CC224" s="273"/>
      <c r="CD224" s="273"/>
      <c r="CE224" s="273"/>
      <c r="CF224" s="273"/>
      <c r="CG224" s="273"/>
      <c r="CH224" s="273"/>
      <c r="CI224" s="273"/>
      <c r="CJ224" s="273"/>
      <c r="CK224" s="273"/>
      <c r="CL224" s="273"/>
      <c r="CM224" s="273"/>
      <c r="CN224" s="273"/>
      <c r="CO224" s="273"/>
      <c r="CP224" s="273"/>
      <c r="CQ224" s="273"/>
      <c r="CR224" s="273"/>
      <c r="CS224" s="273"/>
      <c r="CT224" s="273"/>
      <c r="CU224" s="273"/>
      <c r="CV224" s="273"/>
      <c r="CW224" s="273"/>
      <c r="CX224" s="273"/>
      <c r="CY224" s="273"/>
      <c r="CZ224" s="273"/>
      <c r="DA224" s="273"/>
      <c r="DB224" s="273"/>
      <c r="DC224" s="273"/>
      <c r="DD224" s="273"/>
      <c r="DE224" s="273"/>
      <c r="DF224" s="273"/>
      <c r="DG224" s="273"/>
      <c r="DH224" s="273"/>
      <c r="DI224" s="273"/>
      <c r="DJ224" s="273"/>
      <c r="DK224" s="273"/>
      <c r="DL224" s="273"/>
      <c r="DM224" s="273"/>
      <c r="DN224" s="273"/>
      <c r="DO224" s="273"/>
      <c r="DP224" s="273"/>
      <c r="DQ224" s="273"/>
      <c r="DR224" s="273"/>
      <c r="DS224" s="273"/>
      <c r="DT224" s="273"/>
      <c r="DU224" s="273"/>
      <c r="DV224" s="273"/>
      <c r="DW224" s="273"/>
      <c r="DX224" s="273"/>
      <c r="DY224" s="273"/>
      <c r="DZ224" s="273"/>
      <c r="EA224" s="273"/>
      <c r="EB224" s="273"/>
      <c r="EC224" s="273"/>
      <c r="ED224" s="273"/>
      <c r="EE224" s="273"/>
      <c r="EF224" s="273"/>
      <c r="EG224" s="273"/>
      <c r="EH224" s="273"/>
      <c r="EI224" s="273"/>
      <c r="EJ224" s="273"/>
      <c r="EK224" s="273"/>
      <c r="EL224" s="273"/>
      <c r="EM224" s="273"/>
      <c r="EN224" s="273"/>
      <c r="EO224" s="273"/>
      <c r="EP224" s="273"/>
      <c r="EQ224" s="273"/>
      <c r="ER224" s="273"/>
      <c r="ES224" s="273"/>
      <c r="ET224" s="273"/>
      <c r="EU224" s="273"/>
      <c r="EV224" s="273"/>
      <c r="EW224" s="273"/>
      <c r="EX224" s="273"/>
      <c r="EY224" s="273"/>
      <c r="EZ224" s="273"/>
      <c r="FA224" s="273"/>
      <c r="FB224" s="273"/>
      <c r="FC224" s="273"/>
      <c r="FD224" s="273"/>
      <c r="FE224" s="273"/>
      <c r="FF224" s="273"/>
      <c r="FG224" s="273"/>
      <c r="FH224" s="273"/>
      <c r="FI224" s="273"/>
      <c r="FJ224" s="273"/>
      <c r="FK224" s="273"/>
      <c r="FL224" s="273"/>
      <c r="FM224" s="273"/>
      <c r="FN224" s="273"/>
      <c r="FO224" s="273"/>
      <c r="FP224" s="273"/>
      <c r="FQ224" s="273"/>
      <c r="FR224" s="273"/>
      <c r="FS224" s="273"/>
      <c r="FT224" s="273"/>
      <c r="FU224" s="273"/>
      <c r="FV224" s="273"/>
      <c r="FW224" s="273"/>
      <c r="FX224" s="273"/>
      <c r="FY224" s="273"/>
      <c r="FZ224" s="273"/>
      <c r="GA224" s="273"/>
      <c r="GB224" s="273"/>
      <c r="GC224" s="273"/>
      <c r="GD224" s="273"/>
      <c r="GE224" s="273"/>
      <c r="GF224" s="273"/>
      <c r="GG224" s="273"/>
      <c r="GH224" s="273"/>
      <c r="GI224" s="273"/>
      <c r="GJ224" s="273"/>
      <c r="GK224" s="273"/>
      <c r="GL224" s="273"/>
      <c r="GM224" s="273"/>
      <c r="GN224" s="273"/>
      <c r="GO224" s="273"/>
      <c r="GP224" s="273"/>
      <c r="GQ224" s="273"/>
      <c r="GR224" s="273"/>
      <c r="GS224" s="273"/>
      <c r="GT224" s="273"/>
      <c r="GU224" s="273"/>
      <c r="GV224" s="273"/>
      <c r="GW224" s="273"/>
      <c r="GX224" s="273"/>
      <c r="GY224" s="273"/>
      <c r="GZ224" s="273"/>
      <c r="HA224" s="273"/>
      <c r="HB224" s="273"/>
      <c r="HC224" s="273"/>
      <c r="HD224" s="273"/>
      <c r="HE224" s="273"/>
      <c r="HF224" s="273"/>
      <c r="HG224" s="273"/>
      <c r="HH224" s="273"/>
      <c r="HI224" s="273"/>
      <c r="HJ224" s="273"/>
      <c r="HK224" s="273"/>
      <c r="HL224" s="273"/>
      <c r="HM224" s="273"/>
      <c r="HN224" s="273"/>
      <c r="HO224" s="273"/>
      <c r="HP224" s="273"/>
      <c r="HQ224" s="273"/>
      <c r="HR224" s="273"/>
      <c r="HS224" s="273"/>
      <c r="HT224" s="273"/>
      <c r="HU224" s="273"/>
      <c r="HV224" s="273"/>
      <c r="HW224" s="273"/>
      <c r="HX224" s="273"/>
      <c r="HY224" s="273"/>
      <c r="HZ224" s="273"/>
      <c r="IA224" s="273"/>
      <c r="IB224" s="273"/>
      <c r="IC224" s="273"/>
      <c r="ID224" s="273"/>
      <c r="IE224" s="273"/>
      <c r="IF224" s="273"/>
      <c r="IG224" s="273"/>
      <c r="IH224" s="273"/>
      <c r="II224" s="273"/>
      <c r="IJ224" s="273"/>
      <c r="IK224" s="273"/>
      <c r="IL224" s="273"/>
      <c r="IM224" s="273"/>
      <c r="IN224" s="273"/>
      <c r="IO224" s="273"/>
      <c r="IP224" s="273"/>
      <c r="IQ224" s="273"/>
      <c r="IR224" s="273"/>
      <c r="IS224" s="273"/>
      <c r="IT224" s="273"/>
      <c r="IU224" s="273"/>
      <c r="IV224" s="273"/>
    </row>
    <row r="225" spans="1:256" s="281" customFormat="1" ht="25.5" customHeight="1">
      <c r="A225" s="432">
        <v>6.3</v>
      </c>
      <c r="B225" s="280" t="s">
        <v>305</v>
      </c>
      <c r="C225" s="236">
        <f t="shared" si="56"/>
        <v>0</v>
      </c>
      <c r="D225" s="241">
        <f t="shared" ref="D225:O225" si="78">D226</f>
        <v>0</v>
      </c>
      <c r="E225" s="241">
        <f t="shared" si="78"/>
        <v>0</v>
      </c>
      <c r="F225" s="241">
        <f t="shared" si="78"/>
        <v>0</v>
      </c>
      <c r="G225" s="241">
        <f t="shared" si="78"/>
        <v>0</v>
      </c>
      <c r="H225" s="241">
        <f t="shared" si="78"/>
        <v>0</v>
      </c>
      <c r="I225" s="241">
        <f t="shared" si="78"/>
        <v>0</v>
      </c>
      <c r="J225" s="241">
        <f t="shared" si="78"/>
        <v>0</v>
      </c>
      <c r="K225" s="241">
        <f t="shared" si="78"/>
        <v>0</v>
      </c>
      <c r="L225" s="241">
        <f t="shared" si="78"/>
        <v>0</v>
      </c>
      <c r="M225" s="241">
        <f t="shared" si="78"/>
        <v>0</v>
      </c>
      <c r="N225" s="241">
        <f t="shared" si="78"/>
        <v>0</v>
      </c>
      <c r="O225" s="355">
        <f t="shared" si="78"/>
        <v>0</v>
      </c>
      <c r="P225" s="33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73"/>
      <c r="BQ225" s="273"/>
      <c r="BR225" s="273"/>
      <c r="BS225" s="273"/>
      <c r="BT225" s="273"/>
      <c r="BU225" s="273"/>
      <c r="BV225" s="273"/>
      <c r="BW225" s="273"/>
      <c r="BX225" s="273"/>
      <c r="BY225" s="273"/>
      <c r="BZ225" s="273"/>
      <c r="CA225" s="273"/>
      <c r="CB225" s="273"/>
      <c r="CC225" s="273"/>
      <c r="CD225" s="273"/>
      <c r="CE225" s="273"/>
      <c r="CF225" s="273"/>
      <c r="CG225" s="273"/>
      <c r="CH225" s="273"/>
      <c r="CI225" s="273"/>
      <c r="CJ225" s="273"/>
      <c r="CK225" s="273"/>
      <c r="CL225" s="273"/>
      <c r="CM225" s="273"/>
      <c r="CN225" s="273"/>
      <c r="CO225" s="273"/>
      <c r="CP225" s="273"/>
      <c r="CQ225" s="273"/>
      <c r="CR225" s="273"/>
      <c r="CS225" s="273"/>
      <c r="CT225" s="273"/>
      <c r="CU225" s="273"/>
      <c r="CV225" s="273"/>
      <c r="CW225" s="273"/>
      <c r="CX225" s="273"/>
      <c r="CY225" s="273"/>
      <c r="CZ225" s="273"/>
      <c r="DA225" s="273"/>
      <c r="DB225" s="273"/>
      <c r="DC225" s="273"/>
      <c r="DD225" s="273"/>
      <c r="DE225" s="273"/>
      <c r="DF225" s="273"/>
      <c r="DG225" s="273"/>
      <c r="DH225" s="273"/>
      <c r="DI225" s="273"/>
      <c r="DJ225" s="273"/>
      <c r="DK225" s="273"/>
      <c r="DL225" s="273"/>
      <c r="DM225" s="273"/>
      <c r="DN225" s="273"/>
      <c r="DO225" s="273"/>
      <c r="DP225" s="273"/>
      <c r="DQ225" s="273"/>
      <c r="DR225" s="273"/>
      <c r="DS225" s="273"/>
      <c r="DT225" s="273"/>
      <c r="DU225" s="273"/>
      <c r="DV225" s="273"/>
      <c r="DW225" s="273"/>
      <c r="DX225" s="273"/>
      <c r="DY225" s="273"/>
      <c r="DZ225" s="273"/>
      <c r="EA225" s="273"/>
      <c r="EB225" s="273"/>
      <c r="EC225" s="273"/>
      <c r="ED225" s="273"/>
      <c r="EE225" s="273"/>
      <c r="EF225" s="273"/>
      <c r="EG225" s="273"/>
      <c r="EH225" s="273"/>
      <c r="EI225" s="273"/>
      <c r="EJ225" s="273"/>
      <c r="EK225" s="273"/>
      <c r="EL225" s="273"/>
      <c r="EM225" s="273"/>
      <c r="EN225" s="273"/>
      <c r="EO225" s="273"/>
      <c r="EP225" s="273"/>
      <c r="EQ225" s="273"/>
      <c r="ER225" s="273"/>
      <c r="ES225" s="273"/>
      <c r="ET225" s="273"/>
      <c r="EU225" s="273"/>
      <c r="EV225" s="273"/>
      <c r="EW225" s="273"/>
      <c r="EX225" s="273"/>
      <c r="EY225" s="273"/>
      <c r="EZ225" s="273"/>
      <c r="FA225" s="273"/>
      <c r="FB225" s="273"/>
      <c r="FC225" s="273"/>
      <c r="FD225" s="273"/>
      <c r="FE225" s="273"/>
      <c r="FF225" s="273"/>
      <c r="FG225" s="273"/>
      <c r="FH225" s="273"/>
      <c r="FI225" s="273"/>
      <c r="FJ225" s="273"/>
      <c r="FK225" s="273"/>
      <c r="FL225" s="273"/>
      <c r="FM225" s="273"/>
      <c r="FN225" s="273"/>
      <c r="FO225" s="273"/>
      <c r="FP225" s="273"/>
      <c r="FQ225" s="273"/>
      <c r="FR225" s="273"/>
      <c r="FS225" s="273"/>
      <c r="FT225" s="273"/>
      <c r="FU225" s="273"/>
      <c r="FV225" s="273"/>
      <c r="FW225" s="273"/>
      <c r="FX225" s="273"/>
      <c r="FY225" s="273"/>
      <c r="FZ225" s="273"/>
      <c r="GA225" s="273"/>
      <c r="GB225" s="273"/>
      <c r="GC225" s="273"/>
      <c r="GD225" s="273"/>
      <c r="GE225" s="273"/>
      <c r="GF225" s="273"/>
      <c r="GG225" s="273"/>
      <c r="GH225" s="273"/>
      <c r="GI225" s="273"/>
      <c r="GJ225" s="273"/>
      <c r="GK225" s="273"/>
      <c r="GL225" s="273"/>
      <c r="GM225" s="273"/>
      <c r="GN225" s="273"/>
      <c r="GO225" s="273"/>
      <c r="GP225" s="273"/>
      <c r="GQ225" s="273"/>
      <c r="GR225" s="273"/>
      <c r="GS225" s="273"/>
      <c r="GT225" s="273"/>
      <c r="GU225" s="273"/>
      <c r="GV225" s="273"/>
      <c r="GW225" s="273"/>
      <c r="GX225" s="273"/>
      <c r="GY225" s="273"/>
      <c r="GZ225" s="273"/>
      <c r="HA225" s="273"/>
      <c r="HB225" s="273"/>
      <c r="HC225" s="273"/>
      <c r="HD225" s="273"/>
      <c r="HE225" s="273"/>
      <c r="HF225" s="273"/>
      <c r="HG225" s="273"/>
      <c r="HH225" s="273"/>
      <c r="HI225" s="273"/>
      <c r="HJ225" s="273"/>
      <c r="HK225" s="273"/>
      <c r="HL225" s="273"/>
      <c r="HM225" s="273"/>
      <c r="HN225" s="273"/>
      <c r="HO225" s="273"/>
      <c r="HP225" s="273"/>
      <c r="HQ225" s="273"/>
      <c r="HR225" s="273"/>
      <c r="HS225" s="273"/>
      <c r="HT225" s="273"/>
      <c r="HU225" s="273"/>
      <c r="HV225" s="273"/>
      <c r="HW225" s="273"/>
      <c r="HX225" s="273"/>
      <c r="HY225" s="273"/>
      <c r="HZ225" s="273"/>
      <c r="IA225" s="273"/>
      <c r="IB225" s="273"/>
      <c r="IC225" s="273"/>
      <c r="ID225" s="273"/>
      <c r="IE225" s="273"/>
      <c r="IF225" s="273"/>
      <c r="IG225" s="273"/>
      <c r="IH225" s="273"/>
      <c r="II225" s="273"/>
      <c r="IJ225" s="273"/>
      <c r="IK225" s="273"/>
      <c r="IL225" s="273"/>
      <c r="IM225" s="273"/>
      <c r="IN225" s="273"/>
      <c r="IO225" s="273"/>
      <c r="IP225" s="273"/>
      <c r="IQ225" s="273"/>
      <c r="IR225" s="273"/>
      <c r="IS225" s="273"/>
      <c r="IT225" s="273"/>
      <c r="IU225" s="273"/>
      <c r="IV225" s="273"/>
    </row>
    <row r="226" spans="1:256" s="281" customFormat="1" ht="25.5" customHeight="1">
      <c r="A226" s="433" t="s">
        <v>1548</v>
      </c>
      <c r="B226" s="268" t="s">
        <v>25</v>
      </c>
      <c r="C226" s="238">
        <f t="shared" si="56"/>
        <v>0</v>
      </c>
      <c r="D226" s="258">
        <f>SUM(D227)</f>
        <v>0</v>
      </c>
      <c r="E226" s="258">
        <f t="shared" ref="E226:O226" si="79">SUM(E227)</f>
        <v>0</v>
      </c>
      <c r="F226" s="258">
        <f t="shared" si="79"/>
        <v>0</v>
      </c>
      <c r="G226" s="258">
        <f t="shared" si="79"/>
        <v>0</v>
      </c>
      <c r="H226" s="258">
        <f t="shared" si="79"/>
        <v>0</v>
      </c>
      <c r="I226" s="258">
        <f t="shared" si="79"/>
        <v>0</v>
      </c>
      <c r="J226" s="258">
        <f t="shared" si="79"/>
        <v>0</v>
      </c>
      <c r="K226" s="258">
        <f t="shared" si="79"/>
        <v>0</v>
      </c>
      <c r="L226" s="258">
        <f t="shared" si="79"/>
        <v>0</v>
      </c>
      <c r="M226" s="258">
        <f t="shared" si="79"/>
        <v>0</v>
      </c>
      <c r="N226" s="258">
        <f t="shared" si="79"/>
        <v>0</v>
      </c>
      <c r="O226" s="354">
        <f t="shared" si="79"/>
        <v>0</v>
      </c>
      <c r="P226" s="33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73"/>
      <c r="BQ226" s="273"/>
      <c r="BR226" s="273"/>
      <c r="BS226" s="273"/>
      <c r="BT226" s="273"/>
      <c r="BU226" s="273"/>
      <c r="BV226" s="273"/>
      <c r="BW226" s="273"/>
      <c r="BX226" s="273"/>
      <c r="BY226" s="273"/>
      <c r="BZ226" s="273"/>
      <c r="CA226" s="273"/>
      <c r="CB226" s="273"/>
      <c r="CC226" s="273"/>
      <c r="CD226" s="273"/>
      <c r="CE226" s="273"/>
      <c r="CF226" s="273"/>
      <c r="CG226" s="273"/>
      <c r="CH226" s="273"/>
      <c r="CI226" s="273"/>
      <c r="CJ226" s="273"/>
      <c r="CK226" s="273"/>
      <c r="CL226" s="273"/>
      <c r="CM226" s="273"/>
      <c r="CN226" s="273"/>
      <c r="CO226" s="273"/>
      <c r="CP226" s="273"/>
      <c r="CQ226" s="273"/>
      <c r="CR226" s="273"/>
      <c r="CS226" s="273"/>
      <c r="CT226" s="273"/>
      <c r="CU226" s="273"/>
      <c r="CV226" s="273"/>
      <c r="CW226" s="273"/>
      <c r="CX226" s="273"/>
      <c r="CY226" s="273"/>
      <c r="CZ226" s="273"/>
      <c r="DA226" s="273"/>
      <c r="DB226" s="273"/>
      <c r="DC226" s="273"/>
      <c r="DD226" s="273"/>
      <c r="DE226" s="273"/>
      <c r="DF226" s="273"/>
      <c r="DG226" s="273"/>
      <c r="DH226" s="273"/>
      <c r="DI226" s="273"/>
      <c r="DJ226" s="273"/>
      <c r="DK226" s="273"/>
      <c r="DL226" s="273"/>
      <c r="DM226" s="273"/>
      <c r="DN226" s="273"/>
      <c r="DO226" s="273"/>
      <c r="DP226" s="273"/>
      <c r="DQ226" s="273"/>
      <c r="DR226" s="273"/>
      <c r="DS226" s="273"/>
      <c r="DT226" s="273"/>
      <c r="DU226" s="273"/>
      <c r="DV226" s="273"/>
      <c r="DW226" s="273"/>
      <c r="DX226" s="273"/>
      <c r="DY226" s="273"/>
      <c r="DZ226" s="273"/>
      <c r="EA226" s="273"/>
      <c r="EB226" s="273"/>
      <c r="EC226" s="273"/>
      <c r="ED226" s="273"/>
      <c r="EE226" s="273"/>
      <c r="EF226" s="273"/>
      <c r="EG226" s="273"/>
      <c r="EH226" s="273"/>
      <c r="EI226" s="273"/>
      <c r="EJ226" s="273"/>
      <c r="EK226" s="273"/>
      <c r="EL226" s="273"/>
      <c r="EM226" s="273"/>
      <c r="EN226" s="273"/>
      <c r="EO226" s="273"/>
      <c r="EP226" s="273"/>
      <c r="EQ226" s="273"/>
      <c r="ER226" s="273"/>
      <c r="ES226" s="273"/>
      <c r="ET226" s="273"/>
      <c r="EU226" s="273"/>
      <c r="EV226" s="273"/>
      <c r="EW226" s="273"/>
      <c r="EX226" s="273"/>
      <c r="EY226" s="273"/>
      <c r="EZ226" s="273"/>
      <c r="FA226" s="273"/>
      <c r="FB226" s="273"/>
      <c r="FC226" s="273"/>
      <c r="FD226" s="273"/>
      <c r="FE226" s="273"/>
      <c r="FF226" s="273"/>
      <c r="FG226" s="273"/>
      <c r="FH226" s="273"/>
      <c r="FI226" s="273"/>
      <c r="FJ226" s="273"/>
      <c r="FK226" s="273"/>
      <c r="FL226" s="273"/>
      <c r="FM226" s="273"/>
      <c r="FN226" s="273"/>
      <c r="FO226" s="273"/>
      <c r="FP226" s="273"/>
      <c r="FQ226" s="273"/>
      <c r="FR226" s="273"/>
      <c r="FS226" s="273"/>
      <c r="FT226" s="273"/>
      <c r="FU226" s="273"/>
      <c r="FV226" s="273"/>
      <c r="FW226" s="273"/>
      <c r="FX226" s="273"/>
      <c r="FY226" s="273"/>
      <c r="FZ226" s="273"/>
      <c r="GA226" s="273"/>
      <c r="GB226" s="273"/>
      <c r="GC226" s="273"/>
      <c r="GD226" s="273"/>
      <c r="GE226" s="273"/>
      <c r="GF226" s="273"/>
      <c r="GG226" s="273"/>
      <c r="GH226" s="273"/>
      <c r="GI226" s="273"/>
      <c r="GJ226" s="273"/>
      <c r="GK226" s="273"/>
      <c r="GL226" s="273"/>
      <c r="GM226" s="273"/>
      <c r="GN226" s="273"/>
      <c r="GO226" s="273"/>
      <c r="GP226" s="273"/>
      <c r="GQ226" s="273"/>
      <c r="GR226" s="273"/>
      <c r="GS226" s="273"/>
      <c r="GT226" s="273"/>
      <c r="GU226" s="273"/>
      <c r="GV226" s="273"/>
      <c r="GW226" s="273"/>
      <c r="GX226" s="273"/>
      <c r="GY226" s="273"/>
      <c r="GZ226" s="273"/>
      <c r="HA226" s="273"/>
      <c r="HB226" s="273"/>
      <c r="HC226" s="273"/>
      <c r="HD226" s="273"/>
      <c r="HE226" s="273"/>
      <c r="HF226" s="273"/>
      <c r="HG226" s="273"/>
      <c r="HH226" s="273"/>
      <c r="HI226" s="273"/>
      <c r="HJ226" s="273"/>
      <c r="HK226" s="273"/>
      <c r="HL226" s="273"/>
      <c r="HM226" s="273"/>
      <c r="HN226" s="273"/>
      <c r="HO226" s="273"/>
      <c r="HP226" s="273"/>
      <c r="HQ226" s="273"/>
      <c r="HR226" s="273"/>
      <c r="HS226" s="273"/>
      <c r="HT226" s="273"/>
      <c r="HU226" s="273"/>
      <c r="HV226" s="273"/>
      <c r="HW226" s="273"/>
      <c r="HX226" s="273"/>
      <c r="HY226" s="273"/>
      <c r="HZ226" s="273"/>
      <c r="IA226" s="273"/>
      <c r="IB226" s="273"/>
      <c r="IC226" s="273"/>
      <c r="ID226" s="273"/>
      <c r="IE226" s="273"/>
      <c r="IF226" s="273"/>
      <c r="IG226" s="273"/>
      <c r="IH226" s="273"/>
      <c r="II226" s="273"/>
      <c r="IJ226" s="273"/>
      <c r="IK226" s="273"/>
      <c r="IL226" s="273"/>
      <c r="IM226" s="273"/>
      <c r="IN226" s="273"/>
      <c r="IO226" s="273"/>
      <c r="IP226" s="273"/>
      <c r="IQ226" s="273"/>
      <c r="IR226" s="273"/>
      <c r="IS226" s="273"/>
      <c r="IT226" s="273"/>
      <c r="IU226" s="273"/>
      <c r="IV226" s="273"/>
    </row>
    <row r="227" spans="1:256" s="259" customFormat="1" ht="25.5" customHeight="1">
      <c r="A227" s="348" t="s">
        <v>1549</v>
      </c>
      <c r="B227" s="240" t="s">
        <v>306</v>
      </c>
      <c r="C227" s="267">
        <f t="shared" si="56"/>
        <v>0</v>
      </c>
      <c r="D227" s="259">
        <v>0</v>
      </c>
      <c r="E227" s="259">
        <v>0</v>
      </c>
      <c r="F227" s="259">
        <v>0</v>
      </c>
      <c r="G227" s="259">
        <v>0</v>
      </c>
      <c r="H227" s="259">
        <v>0</v>
      </c>
      <c r="I227" s="259">
        <v>0</v>
      </c>
      <c r="J227" s="259">
        <v>0</v>
      </c>
      <c r="K227" s="259">
        <v>0</v>
      </c>
      <c r="L227" s="259">
        <v>0</v>
      </c>
      <c r="M227" s="259">
        <v>0</v>
      </c>
      <c r="N227" s="259">
        <v>0</v>
      </c>
      <c r="O227" s="350">
        <v>0</v>
      </c>
      <c r="P227" s="330"/>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c r="DM227" s="266"/>
      <c r="DN227" s="266"/>
      <c r="DO227" s="266"/>
      <c r="DP227" s="266"/>
      <c r="DQ227" s="266"/>
      <c r="DR227" s="266"/>
      <c r="DS227" s="266"/>
      <c r="DT227" s="266"/>
      <c r="DU227" s="266"/>
      <c r="DV227" s="266"/>
      <c r="DW227" s="266"/>
      <c r="DX227" s="266"/>
      <c r="DY227" s="266"/>
      <c r="DZ227" s="266"/>
      <c r="EA227" s="266"/>
      <c r="EB227" s="266"/>
      <c r="EC227" s="266"/>
      <c r="ED227" s="266"/>
      <c r="EE227" s="266"/>
      <c r="EF227" s="266"/>
      <c r="EG227" s="266"/>
      <c r="EH227" s="266"/>
      <c r="EI227" s="266"/>
      <c r="EJ227" s="266"/>
      <c r="EK227" s="266"/>
      <c r="EL227" s="266"/>
      <c r="EM227" s="266"/>
      <c r="EN227" s="266"/>
      <c r="EO227" s="266"/>
      <c r="EP227" s="266"/>
      <c r="EQ227" s="266"/>
      <c r="ER227" s="266"/>
      <c r="ES227" s="266"/>
      <c r="ET227" s="266"/>
      <c r="EU227" s="266"/>
      <c r="EV227" s="266"/>
      <c r="EW227" s="266"/>
      <c r="EX227" s="266"/>
      <c r="EY227" s="266"/>
      <c r="EZ227" s="266"/>
      <c r="FA227" s="266"/>
      <c r="FB227" s="266"/>
      <c r="FC227" s="266"/>
      <c r="FD227" s="266"/>
      <c r="FE227" s="266"/>
      <c r="FF227" s="266"/>
      <c r="FG227" s="266"/>
      <c r="FH227" s="266"/>
      <c r="FI227" s="266"/>
      <c r="FJ227" s="266"/>
      <c r="FK227" s="266"/>
      <c r="FL227" s="266"/>
      <c r="FM227" s="266"/>
      <c r="FN227" s="266"/>
      <c r="FO227" s="266"/>
      <c r="FP227" s="266"/>
      <c r="FQ227" s="266"/>
      <c r="FR227" s="266"/>
      <c r="FS227" s="266"/>
      <c r="FT227" s="266"/>
      <c r="FU227" s="266"/>
      <c r="FV227" s="266"/>
      <c r="FW227" s="266"/>
      <c r="FX227" s="266"/>
      <c r="FY227" s="266"/>
      <c r="FZ227" s="266"/>
      <c r="GA227" s="266"/>
      <c r="GB227" s="266"/>
      <c r="GC227" s="266"/>
      <c r="GD227" s="266"/>
      <c r="GE227" s="266"/>
      <c r="GF227" s="266"/>
      <c r="GG227" s="266"/>
      <c r="GH227" s="266"/>
      <c r="GI227" s="266"/>
      <c r="GJ227" s="266"/>
      <c r="GK227" s="266"/>
      <c r="GL227" s="266"/>
      <c r="GM227" s="266"/>
      <c r="GN227" s="266"/>
      <c r="GO227" s="266"/>
      <c r="GP227" s="266"/>
      <c r="GQ227" s="266"/>
      <c r="GR227" s="266"/>
      <c r="GS227" s="266"/>
      <c r="GT227" s="266"/>
      <c r="GU227" s="266"/>
      <c r="GV227" s="266"/>
      <c r="GW227" s="266"/>
      <c r="GX227" s="266"/>
      <c r="GY227" s="266"/>
      <c r="GZ227" s="266"/>
      <c r="HA227" s="266"/>
      <c r="HB227" s="266"/>
      <c r="HC227" s="266"/>
      <c r="HD227" s="266"/>
      <c r="HE227" s="266"/>
      <c r="HF227" s="266"/>
      <c r="HG227" s="266"/>
      <c r="HH227" s="266"/>
      <c r="HI227" s="266"/>
      <c r="HJ227" s="266"/>
      <c r="HK227" s="266"/>
      <c r="HL227" s="266"/>
      <c r="HM227" s="266"/>
      <c r="HN227" s="266"/>
      <c r="HO227" s="266"/>
      <c r="HP227" s="266"/>
      <c r="HQ227" s="266"/>
      <c r="HR227" s="266"/>
      <c r="HS227" s="266"/>
      <c r="HT227" s="266"/>
      <c r="HU227" s="266"/>
      <c r="HV227" s="266"/>
      <c r="HW227" s="266"/>
      <c r="HX227" s="266"/>
      <c r="HY227" s="266"/>
      <c r="HZ227" s="266"/>
      <c r="IA227" s="266"/>
      <c r="IB227" s="266"/>
      <c r="IC227" s="266"/>
      <c r="ID227" s="266"/>
      <c r="IE227" s="266"/>
      <c r="IF227" s="266"/>
      <c r="IG227" s="266"/>
      <c r="IH227" s="266"/>
      <c r="II227" s="266"/>
      <c r="IJ227" s="266"/>
      <c r="IK227" s="266"/>
      <c r="IL227" s="266"/>
      <c r="IM227" s="266"/>
      <c r="IN227" s="266"/>
      <c r="IO227" s="266"/>
      <c r="IP227" s="266"/>
      <c r="IQ227" s="266"/>
      <c r="IR227" s="266"/>
      <c r="IS227" s="266"/>
      <c r="IT227" s="266"/>
      <c r="IU227" s="266"/>
      <c r="IV227" s="266"/>
    </row>
    <row r="228" spans="1:256" s="281" customFormat="1" ht="25.5" customHeight="1">
      <c r="A228" s="432">
        <v>6.4</v>
      </c>
      <c r="B228" s="295" t="s">
        <v>307</v>
      </c>
      <c r="C228" s="296">
        <f t="shared" si="56"/>
        <v>0</v>
      </c>
      <c r="D228" s="297">
        <f t="shared" ref="D228:O228" si="80">D229</f>
        <v>0</v>
      </c>
      <c r="E228" s="297">
        <f t="shared" si="80"/>
        <v>0</v>
      </c>
      <c r="F228" s="297">
        <f t="shared" si="80"/>
        <v>0</v>
      </c>
      <c r="G228" s="297">
        <f t="shared" si="80"/>
        <v>0</v>
      </c>
      <c r="H228" s="297">
        <f t="shared" si="80"/>
        <v>0</v>
      </c>
      <c r="I228" s="297">
        <f t="shared" si="80"/>
        <v>0</v>
      </c>
      <c r="J228" s="297">
        <f t="shared" si="80"/>
        <v>0</v>
      </c>
      <c r="K228" s="297">
        <f t="shared" si="80"/>
        <v>0</v>
      </c>
      <c r="L228" s="297">
        <f t="shared" si="80"/>
        <v>0</v>
      </c>
      <c r="M228" s="297">
        <f t="shared" si="80"/>
        <v>0</v>
      </c>
      <c r="N228" s="297">
        <f t="shared" si="80"/>
        <v>0</v>
      </c>
      <c r="O228" s="363">
        <f t="shared" si="80"/>
        <v>0</v>
      </c>
      <c r="P228" s="33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73"/>
      <c r="BQ228" s="273"/>
      <c r="BR228" s="273"/>
      <c r="BS228" s="273"/>
      <c r="BT228" s="273"/>
      <c r="BU228" s="273"/>
      <c r="BV228" s="273"/>
      <c r="BW228" s="273"/>
      <c r="BX228" s="273"/>
      <c r="BY228" s="273"/>
      <c r="BZ228" s="273"/>
      <c r="CA228" s="273"/>
      <c r="CB228" s="273"/>
      <c r="CC228" s="273"/>
      <c r="CD228" s="273"/>
      <c r="CE228" s="273"/>
      <c r="CF228" s="273"/>
      <c r="CG228" s="273"/>
      <c r="CH228" s="273"/>
      <c r="CI228" s="273"/>
      <c r="CJ228" s="273"/>
      <c r="CK228" s="273"/>
      <c r="CL228" s="273"/>
      <c r="CM228" s="273"/>
      <c r="CN228" s="273"/>
      <c r="CO228" s="273"/>
      <c r="CP228" s="273"/>
      <c r="CQ228" s="273"/>
      <c r="CR228" s="273"/>
      <c r="CS228" s="273"/>
      <c r="CT228" s="273"/>
      <c r="CU228" s="273"/>
      <c r="CV228" s="273"/>
      <c r="CW228" s="273"/>
      <c r="CX228" s="273"/>
      <c r="CY228" s="273"/>
      <c r="CZ228" s="273"/>
      <c r="DA228" s="273"/>
      <c r="DB228" s="273"/>
      <c r="DC228" s="273"/>
      <c r="DD228" s="273"/>
      <c r="DE228" s="273"/>
      <c r="DF228" s="273"/>
      <c r="DG228" s="273"/>
      <c r="DH228" s="273"/>
      <c r="DI228" s="273"/>
      <c r="DJ228" s="273"/>
      <c r="DK228" s="273"/>
      <c r="DL228" s="273"/>
      <c r="DM228" s="273"/>
      <c r="DN228" s="273"/>
      <c r="DO228" s="273"/>
      <c r="DP228" s="273"/>
      <c r="DQ228" s="273"/>
      <c r="DR228" s="273"/>
      <c r="DS228" s="273"/>
      <c r="DT228" s="273"/>
      <c r="DU228" s="273"/>
      <c r="DV228" s="273"/>
      <c r="DW228" s="273"/>
      <c r="DX228" s="273"/>
      <c r="DY228" s="273"/>
      <c r="DZ228" s="273"/>
      <c r="EA228" s="273"/>
      <c r="EB228" s="273"/>
      <c r="EC228" s="273"/>
      <c r="ED228" s="273"/>
      <c r="EE228" s="273"/>
      <c r="EF228" s="273"/>
      <c r="EG228" s="273"/>
      <c r="EH228" s="273"/>
      <c r="EI228" s="273"/>
      <c r="EJ228" s="273"/>
      <c r="EK228" s="273"/>
      <c r="EL228" s="273"/>
      <c r="EM228" s="273"/>
      <c r="EN228" s="273"/>
      <c r="EO228" s="273"/>
      <c r="EP228" s="273"/>
      <c r="EQ228" s="273"/>
      <c r="ER228" s="273"/>
      <c r="ES228" s="273"/>
      <c r="ET228" s="273"/>
      <c r="EU228" s="273"/>
      <c r="EV228" s="273"/>
      <c r="EW228" s="273"/>
      <c r="EX228" s="273"/>
      <c r="EY228" s="273"/>
      <c r="EZ228" s="273"/>
      <c r="FA228" s="273"/>
      <c r="FB228" s="273"/>
      <c r="FC228" s="273"/>
      <c r="FD228" s="273"/>
      <c r="FE228" s="273"/>
      <c r="FF228" s="273"/>
      <c r="FG228" s="273"/>
      <c r="FH228" s="273"/>
      <c r="FI228" s="273"/>
      <c r="FJ228" s="273"/>
      <c r="FK228" s="273"/>
      <c r="FL228" s="273"/>
      <c r="FM228" s="273"/>
      <c r="FN228" s="273"/>
      <c r="FO228" s="273"/>
      <c r="FP228" s="273"/>
      <c r="FQ228" s="273"/>
      <c r="FR228" s="273"/>
      <c r="FS228" s="273"/>
      <c r="FT228" s="273"/>
      <c r="FU228" s="273"/>
      <c r="FV228" s="273"/>
      <c r="FW228" s="273"/>
      <c r="FX228" s="273"/>
      <c r="FY228" s="273"/>
      <c r="FZ228" s="273"/>
      <c r="GA228" s="273"/>
      <c r="GB228" s="273"/>
      <c r="GC228" s="273"/>
      <c r="GD228" s="273"/>
      <c r="GE228" s="273"/>
      <c r="GF228" s="273"/>
      <c r="GG228" s="273"/>
      <c r="GH228" s="273"/>
      <c r="GI228" s="273"/>
      <c r="GJ228" s="273"/>
      <c r="GK228" s="273"/>
      <c r="GL228" s="273"/>
      <c r="GM228" s="273"/>
      <c r="GN228" s="273"/>
      <c r="GO228" s="273"/>
      <c r="GP228" s="273"/>
      <c r="GQ228" s="273"/>
      <c r="GR228" s="273"/>
      <c r="GS228" s="273"/>
      <c r="GT228" s="273"/>
      <c r="GU228" s="273"/>
      <c r="GV228" s="273"/>
      <c r="GW228" s="273"/>
      <c r="GX228" s="273"/>
      <c r="GY228" s="273"/>
      <c r="GZ228" s="273"/>
      <c r="HA228" s="273"/>
      <c r="HB228" s="273"/>
      <c r="HC228" s="273"/>
      <c r="HD228" s="273"/>
      <c r="HE228" s="273"/>
      <c r="HF228" s="273"/>
      <c r="HG228" s="273"/>
      <c r="HH228" s="273"/>
      <c r="HI228" s="273"/>
      <c r="HJ228" s="273"/>
      <c r="HK228" s="273"/>
      <c r="HL228" s="273"/>
      <c r="HM228" s="273"/>
      <c r="HN228" s="273"/>
      <c r="HO228" s="273"/>
      <c r="HP228" s="273"/>
      <c r="HQ228" s="273"/>
      <c r="HR228" s="273"/>
      <c r="HS228" s="273"/>
      <c r="HT228" s="273"/>
      <c r="HU228" s="273"/>
      <c r="HV228" s="273"/>
      <c r="HW228" s="273"/>
      <c r="HX228" s="273"/>
      <c r="HY228" s="273"/>
      <c r="HZ228" s="273"/>
      <c r="IA228" s="273"/>
      <c r="IB228" s="273"/>
      <c r="IC228" s="273"/>
      <c r="ID228" s="273"/>
      <c r="IE228" s="273"/>
      <c r="IF228" s="273"/>
      <c r="IG228" s="273"/>
      <c r="IH228" s="273"/>
      <c r="II228" s="273"/>
      <c r="IJ228" s="273"/>
      <c r="IK228" s="273"/>
      <c r="IL228" s="273"/>
      <c r="IM228" s="273"/>
      <c r="IN228" s="273"/>
      <c r="IO228" s="273"/>
      <c r="IP228" s="273"/>
      <c r="IQ228" s="273"/>
      <c r="IR228" s="273"/>
      <c r="IS228" s="273"/>
      <c r="IT228" s="273"/>
      <c r="IU228" s="273"/>
      <c r="IV228" s="273"/>
    </row>
    <row r="229" spans="1:256" s="281" customFormat="1" ht="25.5" customHeight="1">
      <c r="A229" s="433" t="s">
        <v>1550</v>
      </c>
      <c r="B229" s="268" t="s">
        <v>166</v>
      </c>
      <c r="C229" s="238">
        <f t="shared" si="56"/>
        <v>0</v>
      </c>
      <c r="D229" s="258">
        <f>SUM(D230)</f>
        <v>0</v>
      </c>
      <c r="E229" s="258">
        <f t="shared" ref="E229:BP229" si="81">SUM(E230)</f>
        <v>0</v>
      </c>
      <c r="F229" s="258">
        <f t="shared" si="81"/>
        <v>0</v>
      </c>
      <c r="G229" s="258">
        <f t="shared" si="81"/>
        <v>0</v>
      </c>
      <c r="H229" s="258">
        <f t="shared" si="81"/>
        <v>0</v>
      </c>
      <c r="I229" s="258">
        <f t="shared" si="81"/>
        <v>0</v>
      </c>
      <c r="J229" s="258">
        <f t="shared" si="81"/>
        <v>0</v>
      </c>
      <c r="K229" s="258">
        <f t="shared" si="81"/>
        <v>0</v>
      </c>
      <c r="L229" s="258">
        <f t="shared" si="81"/>
        <v>0</v>
      </c>
      <c r="M229" s="258">
        <f t="shared" si="81"/>
        <v>0</v>
      </c>
      <c r="N229" s="258">
        <f t="shared" si="81"/>
        <v>0</v>
      </c>
      <c r="O229" s="354">
        <f t="shared" si="81"/>
        <v>0</v>
      </c>
      <c r="P229" s="336">
        <f t="shared" si="81"/>
        <v>0</v>
      </c>
      <c r="Q229" s="292">
        <f t="shared" si="81"/>
        <v>0</v>
      </c>
      <c r="R229" s="292">
        <f t="shared" si="81"/>
        <v>0</v>
      </c>
      <c r="S229" s="292">
        <f t="shared" si="81"/>
        <v>0</v>
      </c>
      <c r="T229" s="292">
        <f t="shared" si="81"/>
        <v>0</v>
      </c>
      <c r="U229" s="292">
        <f t="shared" si="81"/>
        <v>0</v>
      </c>
      <c r="V229" s="292">
        <f t="shared" si="81"/>
        <v>0</v>
      </c>
      <c r="W229" s="292">
        <f t="shared" si="81"/>
        <v>0</v>
      </c>
      <c r="X229" s="292">
        <f t="shared" si="81"/>
        <v>0</v>
      </c>
      <c r="Y229" s="292">
        <f t="shared" si="81"/>
        <v>0</v>
      </c>
      <c r="Z229" s="292">
        <f t="shared" si="81"/>
        <v>0</v>
      </c>
      <c r="AA229" s="292">
        <f t="shared" si="81"/>
        <v>0</v>
      </c>
      <c r="AB229" s="292">
        <f t="shared" si="81"/>
        <v>0</v>
      </c>
      <c r="AC229" s="292">
        <f t="shared" si="81"/>
        <v>0</v>
      </c>
      <c r="AD229" s="292">
        <f t="shared" si="81"/>
        <v>0</v>
      </c>
      <c r="AE229" s="292">
        <f t="shared" si="81"/>
        <v>0</v>
      </c>
      <c r="AF229" s="292">
        <f t="shared" si="81"/>
        <v>0</v>
      </c>
      <c r="AG229" s="292">
        <f t="shared" si="81"/>
        <v>0</v>
      </c>
      <c r="AH229" s="292">
        <f t="shared" si="81"/>
        <v>0</v>
      </c>
      <c r="AI229" s="292">
        <f t="shared" si="81"/>
        <v>0</v>
      </c>
      <c r="AJ229" s="292">
        <f t="shared" si="81"/>
        <v>0</v>
      </c>
      <c r="AK229" s="292">
        <f t="shared" si="81"/>
        <v>0</v>
      </c>
      <c r="AL229" s="292">
        <f t="shared" si="81"/>
        <v>0</v>
      </c>
      <c r="AM229" s="292">
        <f t="shared" si="81"/>
        <v>0</v>
      </c>
      <c r="AN229" s="292">
        <f t="shared" si="81"/>
        <v>0</v>
      </c>
      <c r="AO229" s="292">
        <f t="shared" si="81"/>
        <v>0</v>
      </c>
      <c r="AP229" s="292">
        <f t="shared" si="81"/>
        <v>0</v>
      </c>
      <c r="AQ229" s="292">
        <f t="shared" si="81"/>
        <v>0</v>
      </c>
      <c r="AR229" s="292">
        <f t="shared" si="81"/>
        <v>0</v>
      </c>
      <c r="AS229" s="292">
        <f t="shared" si="81"/>
        <v>0</v>
      </c>
      <c r="AT229" s="292">
        <f t="shared" si="81"/>
        <v>0</v>
      </c>
      <c r="AU229" s="292">
        <f t="shared" si="81"/>
        <v>0</v>
      </c>
      <c r="AV229" s="292">
        <f t="shared" si="81"/>
        <v>0</v>
      </c>
      <c r="AW229" s="292">
        <f t="shared" si="81"/>
        <v>0</v>
      </c>
      <c r="AX229" s="292">
        <f t="shared" si="81"/>
        <v>0</v>
      </c>
      <c r="AY229" s="292">
        <f t="shared" si="81"/>
        <v>0</v>
      </c>
      <c r="AZ229" s="292">
        <f t="shared" si="81"/>
        <v>0</v>
      </c>
      <c r="BA229" s="292">
        <f t="shared" si="81"/>
        <v>0</v>
      </c>
      <c r="BB229" s="292">
        <f t="shared" si="81"/>
        <v>0</v>
      </c>
      <c r="BC229" s="292">
        <f t="shared" si="81"/>
        <v>0</v>
      </c>
      <c r="BD229" s="292">
        <f t="shared" si="81"/>
        <v>0</v>
      </c>
      <c r="BE229" s="292">
        <f t="shared" si="81"/>
        <v>0</v>
      </c>
      <c r="BF229" s="292">
        <f t="shared" si="81"/>
        <v>0</v>
      </c>
      <c r="BG229" s="292">
        <f t="shared" si="81"/>
        <v>0</v>
      </c>
      <c r="BH229" s="292">
        <f t="shared" si="81"/>
        <v>0</v>
      </c>
      <c r="BI229" s="292">
        <f t="shared" si="81"/>
        <v>0</v>
      </c>
      <c r="BJ229" s="292">
        <f t="shared" si="81"/>
        <v>0</v>
      </c>
      <c r="BK229" s="292">
        <f t="shared" si="81"/>
        <v>0</v>
      </c>
      <c r="BL229" s="292">
        <f t="shared" si="81"/>
        <v>0</v>
      </c>
      <c r="BM229" s="292">
        <f t="shared" si="81"/>
        <v>0</v>
      </c>
      <c r="BN229" s="292">
        <f t="shared" si="81"/>
        <v>0</v>
      </c>
      <c r="BO229" s="292">
        <f t="shared" si="81"/>
        <v>0</v>
      </c>
      <c r="BP229" s="292">
        <f t="shared" si="81"/>
        <v>0</v>
      </c>
      <c r="BQ229" s="292">
        <f t="shared" ref="BQ229:EB229" si="82">SUM(BQ230)</f>
        <v>0</v>
      </c>
      <c r="BR229" s="292">
        <f t="shared" si="82"/>
        <v>0</v>
      </c>
      <c r="BS229" s="292">
        <f t="shared" si="82"/>
        <v>0</v>
      </c>
      <c r="BT229" s="292">
        <f t="shared" si="82"/>
        <v>0</v>
      </c>
      <c r="BU229" s="292">
        <f t="shared" si="82"/>
        <v>0</v>
      </c>
      <c r="BV229" s="292">
        <f t="shared" si="82"/>
        <v>0</v>
      </c>
      <c r="BW229" s="292">
        <f t="shared" si="82"/>
        <v>0</v>
      </c>
      <c r="BX229" s="292">
        <f t="shared" si="82"/>
        <v>0</v>
      </c>
      <c r="BY229" s="292">
        <f t="shared" si="82"/>
        <v>0</v>
      </c>
      <c r="BZ229" s="292">
        <f t="shared" si="82"/>
        <v>0</v>
      </c>
      <c r="CA229" s="292">
        <f t="shared" si="82"/>
        <v>0</v>
      </c>
      <c r="CB229" s="292">
        <f t="shared" si="82"/>
        <v>0</v>
      </c>
      <c r="CC229" s="292">
        <f t="shared" si="82"/>
        <v>0</v>
      </c>
      <c r="CD229" s="292">
        <f t="shared" si="82"/>
        <v>0</v>
      </c>
      <c r="CE229" s="292">
        <f t="shared" si="82"/>
        <v>0</v>
      </c>
      <c r="CF229" s="292">
        <f t="shared" si="82"/>
        <v>0</v>
      </c>
      <c r="CG229" s="292">
        <f t="shared" si="82"/>
        <v>0</v>
      </c>
      <c r="CH229" s="292">
        <f t="shared" si="82"/>
        <v>0</v>
      </c>
      <c r="CI229" s="292">
        <f t="shared" si="82"/>
        <v>0</v>
      </c>
      <c r="CJ229" s="292">
        <f t="shared" si="82"/>
        <v>0</v>
      </c>
      <c r="CK229" s="292">
        <f t="shared" si="82"/>
        <v>0</v>
      </c>
      <c r="CL229" s="292">
        <f t="shared" si="82"/>
        <v>0</v>
      </c>
      <c r="CM229" s="292">
        <f t="shared" si="82"/>
        <v>0</v>
      </c>
      <c r="CN229" s="292">
        <f t="shared" si="82"/>
        <v>0</v>
      </c>
      <c r="CO229" s="292">
        <f t="shared" si="82"/>
        <v>0</v>
      </c>
      <c r="CP229" s="292">
        <f t="shared" si="82"/>
        <v>0</v>
      </c>
      <c r="CQ229" s="292">
        <f t="shared" si="82"/>
        <v>0</v>
      </c>
      <c r="CR229" s="292">
        <f t="shared" si="82"/>
        <v>0</v>
      </c>
      <c r="CS229" s="292">
        <f t="shared" si="82"/>
        <v>0</v>
      </c>
      <c r="CT229" s="292">
        <f t="shared" si="82"/>
        <v>0</v>
      </c>
      <c r="CU229" s="292">
        <f t="shared" si="82"/>
        <v>0</v>
      </c>
      <c r="CV229" s="292">
        <f t="shared" si="82"/>
        <v>0</v>
      </c>
      <c r="CW229" s="292">
        <f t="shared" si="82"/>
        <v>0</v>
      </c>
      <c r="CX229" s="292">
        <f t="shared" si="82"/>
        <v>0</v>
      </c>
      <c r="CY229" s="292">
        <f t="shared" si="82"/>
        <v>0</v>
      </c>
      <c r="CZ229" s="292">
        <f t="shared" si="82"/>
        <v>0</v>
      </c>
      <c r="DA229" s="292">
        <f t="shared" si="82"/>
        <v>0</v>
      </c>
      <c r="DB229" s="292">
        <f t="shared" si="82"/>
        <v>0</v>
      </c>
      <c r="DC229" s="292">
        <f t="shared" si="82"/>
        <v>0</v>
      </c>
      <c r="DD229" s="292">
        <f t="shared" si="82"/>
        <v>0</v>
      </c>
      <c r="DE229" s="292">
        <f t="shared" si="82"/>
        <v>0</v>
      </c>
      <c r="DF229" s="292">
        <f t="shared" si="82"/>
        <v>0</v>
      </c>
      <c r="DG229" s="292">
        <f t="shared" si="82"/>
        <v>0</v>
      </c>
      <c r="DH229" s="292">
        <f t="shared" si="82"/>
        <v>0</v>
      </c>
      <c r="DI229" s="292">
        <f t="shared" si="82"/>
        <v>0</v>
      </c>
      <c r="DJ229" s="292">
        <f t="shared" si="82"/>
        <v>0</v>
      </c>
      <c r="DK229" s="292">
        <f t="shared" si="82"/>
        <v>0</v>
      </c>
      <c r="DL229" s="292">
        <f t="shared" si="82"/>
        <v>0</v>
      </c>
      <c r="DM229" s="292">
        <f t="shared" si="82"/>
        <v>0</v>
      </c>
      <c r="DN229" s="292">
        <f t="shared" si="82"/>
        <v>0</v>
      </c>
      <c r="DO229" s="292">
        <f t="shared" si="82"/>
        <v>0</v>
      </c>
      <c r="DP229" s="292">
        <f t="shared" si="82"/>
        <v>0</v>
      </c>
      <c r="DQ229" s="292">
        <f t="shared" si="82"/>
        <v>0</v>
      </c>
      <c r="DR229" s="292">
        <f t="shared" si="82"/>
        <v>0</v>
      </c>
      <c r="DS229" s="292">
        <f t="shared" si="82"/>
        <v>0</v>
      </c>
      <c r="DT229" s="292">
        <f t="shared" si="82"/>
        <v>0</v>
      </c>
      <c r="DU229" s="292">
        <f t="shared" si="82"/>
        <v>0</v>
      </c>
      <c r="DV229" s="292">
        <f t="shared" si="82"/>
        <v>0</v>
      </c>
      <c r="DW229" s="292">
        <f t="shared" si="82"/>
        <v>0</v>
      </c>
      <c r="DX229" s="292">
        <f t="shared" si="82"/>
        <v>0</v>
      </c>
      <c r="DY229" s="292">
        <f t="shared" si="82"/>
        <v>0</v>
      </c>
      <c r="DZ229" s="292">
        <f t="shared" si="82"/>
        <v>0</v>
      </c>
      <c r="EA229" s="292">
        <f t="shared" si="82"/>
        <v>0</v>
      </c>
      <c r="EB229" s="292">
        <f t="shared" si="82"/>
        <v>0</v>
      </c>
      <c r="EC229" s="292">
        <f t="shared" ref="EC229:GN229" si="83">SUM(EC230)</f>
        <v>0</v>
      </c>
      <c r="ED229" s="292">
        <f t="shared" si="83"/>
        <v>0</v>
      </c>
      <c r="EE229" s="292">
        <f t="shared" si="83"/>
        <v>0</v>
      </c>
      <c r="EF229" s="292">
        <f t="shared" si="83"/>
        <v>0</v>
      </c>
      <c r="EG229" s="292">
        <f t="shared" si="83"/>
        <v>0</v>
      </c>
      <c r="EH229" s="292">
        <f t="shared" si="83"/>
        <v>0</v>
      </c>
      <c r="EI229" s="292">
        <f t="shared" si="83"/>
        <v>0</v>
      </c>
      <c r="EJ229" s="292">
        <f t="shared" si="83"/>
        <v>0</v>
      </c>
      <c r="EK229" s="292">
        <f t="shared" si="83"/>
        <v>0</v>
      </c>
      <c r="EL229" s="292">
        <f t="shared" si="83"/>
        <v>0</v>
      </c>
      <c r="EM229" s="292">
        <f t="shared" si="83"/>
        <v>0</v>
      </c>
      <c r="EN229" s="292">
        <f t="shared" si="83"/>
        <v>0</v>
      </c>
      <c r="EO229" s="292">
        <f t="shared" si="83"/>
        <v>0</v>
      </c>
      <c r="EP229" s="292">
        <f t="shared" si="83"/>
        <v>0</v>
      </c>
      <c r="EQ229" s="292">
        <f t="shared" si="83"/>
        <v>0</v>
      </c>
      <c r="ER229" s="292">
        <f t="shared" si="83"/>
        <v>0</v>
      </c>
      <c r="ES229" s="292">
        <f t="shared" si="83"/>
        <v>0</v>
      </c>
      <c r="ET229" s="292">
        <f t="shared" si="83"/>
        <v>0</v>
      </c>
      <c r="EU229" s="292">
        <f t="shared" si="83"/>
        <v>0</v>
      </c>
      <c r="EV229" s="292">
        <f t="shared" si="83"/>
        <v>0</v>
      </c>
      <c r="EW229" s="292">
        <f t="shared" si="83"/>
        <v>0</v>
      </c>
      <c r="EX229" s="292">
        <f t="shared" si="83"/>
        <v>0</v>
      </c>
      <c r="EY229" s="292">
        <f t="shared" si="83"/>
        <v>0</v>
      </c>
      <c r="EZ229" s="292">
        <f t="shared" si="83"/>
        <v>0</v>
      </c>
      <c r="FA229" s="292">
        <f t="shared" si="83"/>
        <v>0</v>
      </c>
      <c r="FB229" s="292">
        <f t="shared" si="83"/>
        <v>0</v>
      </c>
      <c r="FC229" s="292">
        <f t="shared" si="83"/>
        <v>0</v>
      </c>
      <c r="FD229" s="292">
        <f t="shared" si="83"/>
        <v>0</v>
      </c>
      <c r="FE229" s="292">
        <f t="shared" si="83"/>
        <v>0</v>
      </c>
      <c r="FF229" s="292">
        <f t="shared" si="83"/>
        <v>0</v>
      </c>
      <c r="FG229" s="292">
        <f t="shared" si="83"/>
        <v>0</v>
      </c>
      <c r="FH229" s="292">
        <f t="shared" si="83"/>
        <v>0</v>
      </c>
      <c r="FI229" s="292">
        <f t="shared" si="83"/>
        <v>0</v>
      </c>
      <c r="FJ229" s="292">
        <f t="shared" si="83"/>
        <v>0</v>
      </c>
      <c r="FK229" s="292">
        <f t="shared" si="83"/>
        <v>0</v>
      </c>
      <c r="FL229" s="292">
        <f t="shared" si="83"/>
        <v>0</v>
      </c>
      <c r="FM229" s="292">
        <f t="shared" si="83"/>
        <v>0</v>
      </c>
      <c r="FN229" s="292">
        <f t="shared" si="83"/>
        <v>0</v>
      </c>
      <c r="FO229" s="292">
        <f t="shared" si="83"/>
        <v>0</v>
      </c>
      <c r="FP229" s="292">
        <f t="shared" si="83"/>
        <v>0</v>
      </c>
      <c r="FQ229" s="292">
        <f t="shared" si="83"/>
        <v>0</v>
      </c>
      <c r="FR229" s="292">
        <f t="shared" si="83"/>
        <v>0</v>
      </c>
      <c r="FS229" s="292">
        <f t="shared" si="83"/>
        <v>0</v>
      </c>
      <c r="FT229" s="292">
        <f t="shared" si="83"/>
        <v>0</v>
      </c>
      <c r="FU229" s="292">
        <f t="shared" si="83"/>
        <v>0</v>
      </c>
      <c r="FV229" s="292">
        <f t="shared" si="83"/>
        <v>0</v>
      </c>
      <c r="FW229" s="292">
        <f t="shared" si="83"/>
        <v>0</v>
      </c>
      <c r="FX229" s="292">
        <f t="shared" si="83"/>
        <v>0</v>
      </c>
      <c r="FY229" s="292">
        <f t="shared" si="83"/>
        <v>0</v>
      </c>
      <c r="FZ229" s="292">
        <f t="shared" si="83"/>
        <v>0</v>
      </c>
      <c r="GA229" s="292">
        <f t="shared" si="83"/>
        <v>0</v>
      </c>
      <c r="GB229" s="292">
        <f t="shared" si="83"/>
        <v>0</v>
      </c>
      <c r="GC229" s="292">
        <f t="shared" si="83"/>
        <v>0</v>
      </c>
      <c r="GD229" s="292">
        <f t="shared" si="83"/>
        <v>0</v>
      </c>
      <c r="GE229" s="292">
        <f t="shared" si="83"/>
        <v>0</v>
      </c>
      <c r="GF229" s="292">
        <f t="shared" si="83"/>
        <v>0</v>
      </c>
      <c r="GG229" s="292">
        <f t="shared" si="83"/>
        <v>0</v>
      </c>
      <c r="GH229" s="292">
        <f t="shared" si="83"/>
        <v>0</v>
      </c>
      <c r="GI229" s="292">
        <f t="shared" si="83"/>
        <v>0</v>
      </c>
      <c r="GJ229" s="292">
        <f t="shared" si="83"/>
        <v>0</v>
      </c>
      <c r="GK229" s="292">
        <f t="shared" si="83"/>
        <v>0</v>
      </c>
      <c r="GL229" s="292">
        <f t="shared" si="83"/>
        <v>0</v>
      </c>
      <c r="GM229" s="292">
        <f t="shared" si="83"/>
        <v>0</v>
      </c>
      <c r="GN229" s="292">
        <f t="shared" si="83"/>
        <v>0</v>
      </c>
      <c r="GO229" s="292">
        <f t="shared" ref="GO229:IV229" si="84">SUM(GO230)</f>
        <v>0</v>
      </c>
      <c r="GP229" s="292">
        <f t="shared" si="84"/>
        <v>0</v>
      </c>
      <c r="GQ229" s="292">
        <f t="shared" si="84"/>
        <v>0</v>
      </c>
      <c r="GR229" s="292">
        <f t="shared" si="84"/>
        <v>0</v>
      </c>
      <c r="GS229" s="292">
        <f t="shared" si="84"/>
        <v>0</v>
      </c>
      <c r="GT229" s="292">
        <f t="shared" si="84"/>
        <v>0</v>
      </c>
      <c r="GU229" s="292">
        <f t="shared" si="84"/>
        <v>0</v>
      </c>
      <c r="GV229" s="292">
        <f t="shared" si="84"/>
        <v>0</v>
      </c>
      <c r="GW229" s="292">
        <f t="shared" si="84"/>
        <v>0</v>
      </c>
      <c r="GX229" s="292">
        <f t="shared" si="84"/>
        <v>0</v>
      </c>
      <c r="GY229" s="292">
        <f t="shared" si="84"/>
        <v>0</v>
      </c>
      <c r="GZ229" s="292">
        <f t="shared" si="84"/>
        <v>0</v>
      </c>
      <c r="HA229" s="292">
        <f t="shared" si="84"/>
        <v>0</v>
      </c>
      <c r="HB229" s="292">
        <f t="shared" si="84"/>
        <v>0</v>
      </c>
      <c r="HC229" s="292">
        <f t="shared" si="84"/>
        <v>0</v>
      </c>
      <c r="HD229" s="292">
        <f t="shared" si="84"/>
        <v>0</v>
      </c>
      <c r="HE229" s="292">
        <f t="shared" si="84"/>
        <v>0</v>
      </c>
      <c r="HF229" s="292">
        <f t="shared" si="84"/>
        <v>0</v>
      </c>
      <c r="HG229" s="292">
        <f t="shared" si="84"/>
        <v>0</v>
      </c>
      <c r="HH229" s="292">
        <f t="shared" si="84"/>
        <v>0</v>
      </c>
      <c r="HI229" s="292">
        <f t="shared" si="84"/>
        <v>0</v>
      </c>
      <c r="HJ229" s="292">
        <f t="shared" si="84"/>
        <v>0</v>
      </c>
      <c r="HK229" s="292">
        <f t="shared" si="84"/>
        <v>0</v>
      </c>
      <c r="HL229" s="292">
        <f t="shared" si="84"/>
        <v>0</v>
      </c>
      <c r="HM229" s="292">
        <f t="shared" si="84"/>
        <v>0</v>
      </c>
      <c r="HN229" s="292">
        <f t="shared" si="84"/>
        <v>0</v>
      </c>
      <c r="HO229" s="292">
        <f t="shared" si="84"/>
        <v>0</v>
      </c>
      <c r="HP229" s="292">
        <f t="shared" si="84"/>
        <v>0</v>
      </c>
      <c r="HQ229" s="292">
        <f t="shared" si="84"/>
        <v>0</v>
      </c>
      <c r="HR229" s="292">
        <f t="shared" si="84"/>
        <v>0</v>
      </c>
      <c r="HS229" s="292">
        <f t="shared" si="84"/>
        <v>0</v>
      </c>
      <c r="HT229" s="292">
        <f t="shared" si="84"/>
        <v>0</v>
      </c>
      <c r="HU229" s="292">
        <f t="shared" si="84"/>
        <v>0</v>
      </c>
      <c r="HV229" s="292">
        <f t="shared" si="84"/>
        <v>0</v>
      </c>
      <c r="HW229" s="292">
        <f t="shared" si="84"/>
        <v>0</v>
      </c>
      <c r="HX229" s="292">
        <f t="shared" si="84"/>
        <v>0</v>
      </c>
      <c r="HY229" s="292">
        <f t="shared" si="84"/>
        <v>0</v>
      </c>
      <c r="HZ229" s="292">
        <f t="shared" si="84"/>
        <v>0</v>
      </c>
      <c r="IA229" s="292">
        <f t="shared" si="84"/>
        <v>0</v>
      </c>
      <c r="IB229" s="292">
        <f t="shared" si="84"/>
        <v>0</v>
      </c>
      <c r="IC229" s="292">
        <f t="shared" si="84"/>
        <v>0</v>
      </c>
      <c r="ID229" s="292">
        <f t="shared" si="84"/>
        <v>0</v>
      </c>
      <c r="IE229" s="292">
        <f t="shared" si="84"/>
        <v>0</v>
      </c>
      <c r="IF229" s="292">
        <f t="shared" si="84"/>
        <v>0</v>
      </c>
      <c r="IG229" s="292">
        <f t="shared" si="84"/>
        <v>0</v>
      </c>
      <c r="IH229" s="292">
        <f t="shared" si="84"/>
        <v>0</v>
      </c>
      <c r="II229" s="292">
        <f t="shared" si="84"/>
        <v>0</v>
      </c>
      <c r="IJ229" s="292">
        <f t="shared" si="84"/>
        <v>0</v>
      </c>
      <c r="IK229" s="292">
        <f t="shared" si="84"/>
        <v>0</v>
      </c>
      <c r="IL229" s="292">
        <f t="shared" si="84"/>
        <v>0</v>
      </c>
      <c r="IM229" s="292">
        <f t="shared" si="84"/>
        <v>0</v>
      </c>
      <c r="IN229" s="292">
        <f t="shared" si="84"/>
        <v>0</v>
      </c>
      <c r="IO229" s="292">
        <f t="shared" si="84"/>
        <v>0</v>
      </c>
      <c r="IP229" s="292">
        <f t="shared" si="84"/>
        <v>0</v>
      </c>
      <c r="IQ229" s="292">
        <f t="shared" si="84"/>
        <v>0</v>
      </c>
      <c r="IR229" s="292">
        <f t="shared" si="84"/>
        <v>0</v>
      </c>
      <c r="IS229" s="292">
        <f t="shared" si="84"/>
        <v>0</v>
      </c>
      <c r="IT229" s="292">
        <f t="shared" si="84"/>
        <v>0</v>
      </c>
      <c r="IU229" s="292">
        <f t="shared" si="84"/>
        <v>0</v>
      </c>
      <c r="IV229" s="292">
        <f t="shared" si="84"/>
        <v>0</v>
      </c>
    </row>
    <row r="230" spans="1:256" s="259" customFormat="1" ht="25.5" customHeight="1">
      <c r="A230" s="348" t="s">
        <v>1551</v>
      </c>
      <c r="B230" s="240" t="s">
        <v>167</v>
      </c>
      <c r="C230" s="267">
        <f t="shared" si="56"/>
        <v>0</v>
      </c>
      <c r="D230" s="259">
        <v>0</v>
      </c>
      <c r="E230" s="259">
        <v>0</v>
      </c>
      <c r="F230" s="259">
        <v>0</v>
      </c>
      <c r="G230" s="259">
        <v>0</v>
      </c>
      <c r="H230" s="259">
        <v>0</v>
      </c>
      <c r="I230" s="259">
        <v>0</v>
      </c>
      <c r="J230" s="259">
        <v>0</v>
      </c>
      <c r="K230" s="259">
        <v>0</v>
      </c>
      <c r="L230" s="259">
        <v>0</v>
      </c>
      <c r="M230" s="259">
        <v>0</v>
      </c>
      <c r="N230" s="259">
        <v>0</v>
      </c>
      <c r="O230" s="350">
        <v>0</v>
      </c>
      <c r="P230" s="330"/>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c r="DM230" s="266"/>
      <c r="DN230" s="266"/>
      <c r="DO230" s="266"/>
      <c r="DP230" s="266"/>
      <c r="DQ230" s="266"/>
      <c r="DR230" s="266"/>
      <c r="DS230" s="266"/>
      <c r="DT230" s="266"/>
      <c r="DU230" s="266"/>
      <c r="DV230" s="266"/>
      <c r="DW230" s="266"/>
      <c r="DX230" s="266"/>
      <c r="DY230" s="266"/>
      <c r="DZ230" s="266"/>
      <c r="EA230" s="266"/>
      <c r="EB230" s="266"/>
      <c r="EC230" s="266"/>
      <c r="ED230" s="266"/>
      <c r="EE230" s="266"/>
      <c r="EF230" s="266"/>
      <c r="EG230" s="266"/>
      <c r="EH230" s="266"/>
      <c r="EI230" s="266"/>
      <c r="EJ230" s="266"/>
      <c r="EK230" s="266"/>
      <c r="EL230" s="266"/>
      <c r="EM230" s="266"/>
      <c r="EN230" s="266"/>
      <c r="EO230" s="266"/>
      <c r="EP230" s="266"/>
      <c r="EQ230" s="266"/>
      <c r="ER230" s="266"/>
      <c r="ES230" s="266"/>
      <c r="ET230" s="266"/>
      <c r="EU230" s="266"/>
      <c r="EV230" s="266"/>
      <c r="EW230" s="266"/>
      <c r="EX230" s="266"/>
      <c r="EY230" s="266"/>
      <c r="EZ230" s="266"/>
      <c r="FA230" s="266"/>
      <c r="FB230" s="266"/>
      <c r="FC230" s="266"/>
      <c r="FD230" s="266"/>
      <c r="FE230" s="266"/>
      <c r="FF230" s="266"/>
      <c r="FG230" s="266"/>
      <c r="FH230" s="266"/>
      <c r="FI230" s="266"/>
      <c r="FJ230" s="266"/>
      <c r="FK230" s="266"/>
      <c r="FL230" s="266"/>
      <c r="FM230" s="266"/>
      <c r="FN230" s="266"/>
      <c r="FO230" s="266"/>
      <c r="FP230" s="266"/>
      <c r="FQ230" s="266"/>
      <c r="FR230" s="266"/>
      <c r="FS230" s="266"/>
      <c r="FT230" s="266"/>
      <c r="FU230" s="266"/>
      <c r="FV230" s="266"/>
      <c r="FW230" s="266"/>
      <c r="FX230" s="266"/>
      <c r="FY230" s="266"/>
      <c r="FZ230" s="266"/>
      <c r="GA230" s="266"/>
      <c r="GB230" s="266"/>
      <c r="GC230" s="266"/>
      <c r="GD230" s="266"/>
      <c r="GE230" s="266"/>
      <c r="GF230" s="266"/>
      <c r="GG230" s="266"/>
      <c r="GH230" s="266"/>
      <c r="GI230" s="266"/>
      <c r="GJ230" s="266"/>
      <c r="GK230" s="266"/>
      <c r="GL230" s="266"/>
      <c r="GM230" s="266"/>
      <c r="GN230" s="266"/>
      <c r="GO230" s="266"/>
      <c r="GP230" s="266"/>
      <c r="GQ230" s="266"/>
      <c r="GR230" s="266"/>
      <c r="GS230" s="266"/>
      <c r="GT230" s="266"/>
      <c r="GU230" s="266"/>
      <c r="GV230" s="266"/>
      <c r="GW230" s="266"/>
      <c r="GX230" s="266"/>
      <c r="GY230" s="266"/>
      <c r="GZ230" s="266"/>
      <c r="HA230" s="266"/>
      <c r="HB230" s="266"/>
      <c r="HC230" s="266"/>
      <c r="HD230" s="266"/>
      <c r="HE230" s="266"/>
      <c r="HF230" s="266"/>
      <c r="HG230" s="266"/>
      <c r="HH230" s="266"/>
      <c r="HI230" s="266"/>
      <c r="HJ230" s="266"/>
      <c r="HK230" s="266"/>
      <c r="HL230" s="266"/>
      <c r="HM230" s="266"/>
      <c r="HN230" s="266"/>
      <c r="HO230" s="266"/>
      <c r="HP230" s="266"/>
      <c r="HQ230" s="266"/>
      <c r="HR230" s="266"/>
      <c r="HS230" s="266"/>
      <c r="HT230" s="266"/>
      <c r="HU230" s="266"/>
      <c r="HV230" s="266"/>
      <c r="HW230" s="266"/>
      <c r="HX230" s="266"/>
      <c r="HY230" s="266"/>
      <c r="HZ230" s="266"/>
      <c r="IA230" s="266"/>
      <c r="IB230" s="266"/>
      <c r="IC230" s="266"/>
      <c r="ID230" s="266"/>
      <c r="IE230" s="266"/>
      <c r="IF230" s="266"/>
      <c r="IG230" s="266"/>
      <c r="IH230" s="266"/>
      <c r="II230" s="266"/>
      <c r="IJ230" s="266"/>
      <c r="IK230" s="266"/>
      <c r="IL230" s="266"/>
      <c r="IM230" s="266"/>
      <c r="IN230" s="266"/>
      <c r="IO230" s="266"/>
      <c r="IP230" s="266"/>
      <c r="IQ230" s="266"/>
      <c r="IR230" s="266"/>
      <c r="IS230" s="266"/>
      <c r="IT230" s="266"/>
      <c r="IU230" s="266"/>
      <c r="IV230" s="266"/>
    </row>
    <row r="231" spans="1:256" s="298" customFormat="1" ht="25.5" customHeight="1">
      <c r="A231" s="344">
        <v>7</v>
      </c>
      <c r="B231" s="269" t="s">
        <v>308</v>
      </c>
      <c r="C231" s="270">
        <f t="shared" si="56"/>
        <v>82800</v>
      </c>
      <c r="D231" s="233">
        <f>D232+D233+D235+D237+D239</f>
        <v>6900</v>
      </c>
      <c r="E231" s="271">
        <f t="shared" ref="E231:O231" si="85">E232+E233+E235+E237+E239</f>
        <v>6900</v>
      </c>
      <c r="F231" s="271">
        <f t="shared" si="85"/>
        <v>6900</v>
      </c>
      <c r="G231" s="271">
        <f t="shared" si="85"/>
        <v>6900</v>
      </c>
      <c r="H231" s="271">
        <f t="shared" si="85"/>
        <v>6900</v>
      </c>
      <c r="I231" s="271">
        <f t="shared" si="85"/>
        <v>6900</v>
      </c>
      <c r="J231" s="271">
        <f t="shared" si="85"/>
        <v>6900</v>
      </c>
      <c r="K231" s="271">
        <f t="shared" si="85"/>
        <v>6900</v>
      </c>
      <c r="L231" s="271">
        <f t="shared" si="85"/>
        <v>6900</v>
      </c>
      <c r="M231" s="271">
        <f t="shared" si="85"/>
        <v>6900</v>
      </c>
      <c r="N231" s="271">
        <f t="shared" si="85"/>
        <v>6900</v>
      </c>
      <c r="O231" s="356">
        <f t="shared" si="85"/>
        <v>6900</v>
      </c>
      <c r="P231" s="332"/>
      <c r="Q231" s="277"/>
      <c r="R231" s="278"/>
      <c r="S231" s="272"/>
      <c r="T231" s="272"/>
      <c r="U231" s="272"/>
      <c r="V231" s="272"/>
      <c r="W231" s="272"/>
      <c r="X231" s="272"/>
      <c r="Y231" s="272"/>
      <c r="Z231" s="272"/>
      <c r="AA231" s="272"/>
      <c r="AB231" s="272"/>
      <c r="AC231" s="272"/>
      <c r="AD231" s="276"/>
      <c r="AE231" s="277"/>
      <c r="AF231" s="278"/>
      <c r="AG231" s="272"/>
      <c r="AH231" s="272"/>
      <c r="AI231" s="272"/>
      <c r="AJ231" s="272"/>
      <c r="AK231" s="272"/>
      <c r="AL231" s="272"/>
      <c r="AM231" s="272"/>
      <c r="AN231" s="272"/>
      <c r="AO231" s="272"/>
      <c r="AP231" s="272"/>
      <c r="AQ231" s="272"/>
      <c r="AR231" s="276"/>
      <c r="AS231" s="277"/>
      <c r="AT231" s="278"/>
      <c r="AU231" s="272"/>
      <c r="AV231" s="272"/>
      <c r="AW231" s="272"/>
      <c r="AX231" s="272"/>
      <c r="AY231" s="272"/>
      <c r="AZ231" s="272"/>
      <c r="BA231" s="272"/>
      <c r="BB231" s="272"/>
      <c r="BC231" s="272"/>
      <c r="BD231" s="272"/>
      <c r="BE231" s="272"/>
      <c r="BF231" s="276"/>
      <c r="BG231" s="277"/>
      <c r="BH231" s="278"/>
      <c r="BI231" s="272"/>
      <c r="BJ231" s="272"/>
      <c r="BK231" s="272"/>
      <c r="BL231" s="272"/>
      <c r="BM231" s="272"/>
      <c r="BN231" s="272"/>
      <c r="BO231" s="272"/>
      <c r="BP231" s="272"/>
      <c r="BQ231" s="272"/>
      <c r="BR231" s="272"/>
      <c r="BS231" s="272"/>
      <c r="BT231" s="276"/>
      <c r="BU231" s="277"/>
      <c r="BV231" s="278"/>
      <c r="BW231" s="272"/>
      <c r="BX231" s="272"/>
      <c r="BY231" s="272"/>
      <c r="BZ231" s="272"/>
      <c r="CA231" s="272"/>
      <c r="CB231" s="272"/>
      <c r="CC231" s="272"/>
      <c r="CD231" s="272"/>
      <c r="CE231" s="272"/>
      <c r="CF231" s="272"/>
      <c r="CG231" s="272"/>
      <c r="CH231" s="276"/>
      <c r="CI231" s="277"/>
      <c r="CJ231" s="278"/>
      <c r="CK231" s="272"/>
      <c r="CL231" s="272"/>
      <c r="CM231" s="272"/>
      <c r="CN231" s="272"/>
      <c r="CO231" s="272"/>
      <c r="CP231" s="272"/>
      <c r="CQ231" s="272"/>
      <c r="CR231" s="272"/>
      <c r="CS231" s="272"/>
      <c r="CT231" s="272"/>
      <c r="CU231" s="272"/>
      <c r="CV231" s="276"/>
      <c r="CW231" s="277"/>
      <c r="CX231" s="278"/>
      <c r="CY231" s="272"/>
      <c r="CZ231" s="272"/>
      <c r="DA231" s="272"/>
      <c r="DB231" s="272"/>
      <c r="DC231" s="272"/>
      <c r="DD231" s="272"/>
      <c r="DE231" s="272"/>
      <c r="DF231" s="272"/>
      <c r="DG231" s="272"/>
      <c r="DH231" s="272"/>
      <c r="DI231" s="272"/>
      <c r="DJ231" s="276"/>
      <c r="DK231" s="277"/>
      <c r="DL231" s="278"/>
      <c r="DM231" s="272"/>
      <c r="DN231" s="272"/>
      <c r="DO231" s="272"/>
      <c r="DP231" s="272"/>
      <c r="DQ231" s="272"/>
      <c r="DR231" s="272"/>
      <c r="DS231" s="272"/>
      <c r="DT231" s="272"/>
      <c r="DU231" s="272"/>
      <c r="DV231" s="272"/>
      <c r="DW231" s="272"/>
      <c r="DX231" s="276"/>
      <c r="DY231" s="277"/>
      <c r="DZ231" s="278"/>
      <c r="EA231" s="272"/>
      <c r="EB231" s="272"/>
      <c r="EC231" s="272"/>
      <c r="ED231" s="272"/>
      <c r="EE231" s="272"/>
      <c r="EF231" s="272"/>
      <c r="EG231" s="272"/>
      <c r="EH231" s="272"/>
      <c r="EI231" s="272"/>
      <c r="EJ231" s="272"/>
      <c r="EK231" s="272"/>
      <c r="EL231" s="276"/>
      <c r="EM231" s="277"/>
      <c r="EN231" s="278"/>
      <c r="EO231" s="272"/>
      <c r="EP231" s="272"/>
      <c r="EQ231" s="272"/>
      <c r="ER231" s="272"/>
      <c r="ES231" s="272"/>
      <c r="ET231" s="272"/>
      <c r="EU231" s="272"/>
      <c r="EV231" s="272"/>
      <c r="EW231" s="272"/>
      <c r="EX231" s="272"/>
      <c r="EY231" s="272"/>
      <c r="EZ231" s="276"/>
      <c r="FA231" s="277"/>
      <c r="FB231" s="278"/>
      <c r="FC231" s="272"/>
      <c r="FD231" s="272"/>
      <c r="FE231" s="272"/>
      <c r="FF231" s="272"/>
      <c r="FG231" s="272"/>
      <c r="FH231" s="272"/>
      <c r="FI231" s="272"/>
      <c r="FJ231" s="272"/>
      <c r="FK231" s="272"/>
      <c r="FL231" s="272"/>
      <c r="FM231" s="272"/>
      <c r="FN231" s="276"/>
      <c r="FO231" s="277"/>
      <c r="FP231" s="278"/>
      <c r="FQ231" s="272"/>
      <c r="FR231" s="272"/>
      <c r="FS231" s="272"/>
      <c r="FT231" s="272"/>
      <c r="FU231" s="272"/>
      <c r="FV231" s="272"/>
      <c r="FW231" s="272"/>
      <c r="FX231" s="272"/>
      <c r="FY231" s="272"/>
      <c r="FZ231" s="272"/>
      <c r="GA231" s="272"/>
      <c r="GB231" s="276"/>
      <c r="GC231" s="277"/>
      <c r="GD231" s="278"/>
      <c r="GE231" s="272"/>
      <c r="GF231" s="272"/>
      <c r="GG231" s="272"/>
      <c r="GH231" s="272"/>
      <c r="GI231" s="272"/>
      <c r="GJ231" s="272"/>
      <c r="GK231" s="272"/>
      <c r="GL231" s="272"/>
      <c r="GM231" s="272"/>
      <c r="GN231" s="272"/>
      <c r="GO231" s="272"/>
      <c r="GP231" s="276"/>
      <c r="GQ231" s="277"/>
      <c r="GR231" s="278"/>
      <c r="GS231" s="272"/>
      <c r="GT231" s="272"/>
      <c r="GU231" s="272"/>
      <c r="GV231" s="272"/>
      <c r="GW231" s="272"/>
      <c r="GX231" s="272"/>
      <c r="GY231" s="272"/>
      <c r="GZ231" s="272"/>
      <c r="HA231" s="272"/>
      <c r="HB231" s="272"/>
      <c r="HC231" s="272"/>
      <c r="HD231" s="276"/>
      <c r="HE231" s="277"/>
      <c r="HF231" s="278"/>
      <c r="HG231" s="272"/>
      <c r="HH231" s="272"/>
      <c r="HI231" s="272"/>
      <c r="HJ231" s="272"/>
      <c r="HK231" s="272"/>
      <c r="HL231" s="272"/>
      <c r="HM231" s="272"/>
      <c r="HN231" s="272"/>
      <c r="HO231" s="272"/>
      <c r="HP231" s="272"/>
      <c r="HQ231" s="272"/>
      <c r="HR231" s="276"/>
      <c r="HS231" s="277"/>
      <c r="HT231" s="278"/>
      <c r="HU231" s="272"/>
      <c r="HV231" s="272"/>
      <c r="HW231" s="272"/>
      <c r="HX231" s="272"/>
      <c r="HY231" s="272"/>
      <c r="HZ231" s="272"/>
      <c r="IA231" s="272"/>
      <c r="IB231" s="272"/>
      <c r="IC231" s="272"/>
      <c r="ID231" s="272"/>
      <c r="IE231" s="272"/>
      <c r="IF231" s="276"/>
      <c r="IG231" s="277"/>
      <c r="IH231" s="278"/>
      <c r="II231" s="272"/>
      <c r="IJ231" s="272"/>
      <c r="IK231" s="272"/>
      <c r="IL231" s="272"/>
      <c r="IM231" s="272"/>
      <c r="IN231" s="272"/>
      <c r="IO231" s="272"/>
      <c r="IP231" s="272"/>
      <c r="IQ231" s="272"/>
      <c r="IR231" s="272"/>
      <c r="IS231" s="272"/>
      <c r="IT231" s="276"/>
      <c r="IU231" s="277"/>
      <c r="IV231" s="278"/>
    </row>
    <row r="232" spans="1:256" s="298" customFormat="1" ht="36.75" customHeight="1">
      <c r="A232" s="433">
        <v>7.1</v>
      </c>
      <c r="B232" s="299" t="s">
        <v>309</v>
      </c>
      <c r="C232" s="238">
        <f t="shared" si="56"/>
        <v>0</v>
      </c>
      <c r="D232" s="300">
        <v>0</v>
      </c>
      <c r="E232" s="300">
        <v>0</v>
      </c>
      <c r="F232" s="300">
        <v>0</v>
      </c>
      <c r="G232" s="300">
        <v>0</v>
      </c>
      <c r="H232" s="300">
        <v>0</v>
      </c>
      <c r="I232" s="300">
        <v>0</v>
      </c>
      <c r="J232" s="300">
        <v>0</v>
      </c>
      <c r="K232" s="300">
        <v>0</v>
      </c>
      <c r="L232" s="300">
        <v>0</v>
      </c>
      <c r="M232" s="300">
        <v>0</v>
      </c>
      <c r="N232" s="300">
        <v>0</v>
      </c>
      <c r="O232" s="364">
        <v>0</v>
      </c>
      <c r="P232" s="337"/>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1"/>
      <c r="AY232" s="301"/>
      <c r="AZ232" s="301"/>
      <c r="BA232" s="301"/>
      <c r="BB232" s="301"/>
      <c r="BC232" s="301"/>
      <c r="BD232" s="301"/>
      <c r="BE232" s="301"/>
      <c r="BF232" s="301"/>
      <c r="BG232" s="301"/>
      <c r="BH232" s="301"/>
      <c r="BI232" s="301"/>
      <c r="BJ232" s="301"/>
      <c r="BK232" s="301"/>
      <c r="BL232" s="301"/>
      <c r="BM232" s="301"/>
      <c r="BN232" s="301"/>
      <c r="BO232" s="301"/>
      <c r="BP232" s="301"/>
      <c r="BQ232" s="301"/>
      <c r="BR232" s="301"/>
      <c r="BS232" s="301"/>
      <c r="BT232" s="301"/>
      <c r="BU232" s="301"/>
      <c r="BV232" s="301"/>
      <c r="BW232" s="301"/>
      <c r="BX232" s="301"/>
      <c r="BY232" s="301"/>
      <c r="BZ232" s="301"/>
      <c r="CA232" s="301"/>
      <c r="CB232" s="301"/>
      <c r="CC232" s="301"/>
      <c r="CD232" s="301"/>
      <c r="CE232" s="301"/>
      <c r="CF232" s="301"/>
      <c r="CG232" s="301"/>
      <c r="CH232" s="301"/>
      <c r="CI232" s="301"/>
      <c r="CJ232" s="301"/>
      <c r="CK232" s="301"/>
      <c r="CL232" s="301"/>
      <c r="CM232" s="301"/>
      <c r="CN232" s="301"/>
      <c r="CO232" s="301"/>
      <c r="CP232" s="301"/>
      <c r="CQ232" s="301"/>
      <c r="CR232" s="301"/>
      <c r="CS232" s="301"/>
      <c r="CT232" s="301"/>
      <c r="CU232" s="301"/>
      <c r="CV232" s="301"/>
      <c r="CW232" s="301"/>
      <c r="CX232" s="301"/>
      <c r="CY232" s="301"/>
      <c r="CZ232" s="301"/>
      <c r="DA232" s="301"/>
      <c r="DB232" s="301"/>
      <c r="DC232" s="301"/>
      <c r="DD232" s="301"/>
      <c r="DE232" s="301"/>
      <c r="DF232" s="301"/>
      <c r="DG232" s="301"/>
      <c r="DH232" s="301"/>
      <c r="DI232" s="301"/>
      <c r="DJ232" s="301"/>
      <c r="DK232" s="301"/>
      <c r="DL232" s="301"/>
      <c r="DM232" s="301"/>
      <c r="DN232" s="301"/>
      <c r="DO232" s="301"/>
      <c r="DP232" s="301"/>
      <c r="DQ232" s="301"/>
      <c r="DR232" s="301"/>
      <c r="DS232" s="301"/>
      <c r="DT232" s="301"/>
      <c r="DU232" s="301"/>
      <c r="DV232" s="301"/>
      <c r="DW232" s="301"/>
      <c r="DX232" s="301"/>
      <c r="DY232" s="301"/>
      <c r="DZ232" s="301"/>
      <c r="EA232" s="301"/>
      <c r="EB232" s="301"/>
      <c r="EC232" s="301"/>
      <c r="ED232" s="301"/>
      <c r="EE232" s="301"/>
      <c r="EF232" s="301"/>
      <c r="EG232" s="301"/>
      <c r="EH232" s="301"/>
      <c r="EI232" s="301"/>
      <c r="EJ232" s="301"/>
      <c r="EK232" s="301"/>
      <c r="EL232" s="301"/>
      <c r="EM232" s="301"/>
      <c r="EN232" s="301"/>
      <c r="EO232" s="301"/>
      <c r="EP232" s="301"/>
      <c r="EQ232" s="301"/>
      <c r="ER232" s="301"/>
      <c r="ES232" s="301"/>
      <c r="ET232" s="301"/>
      <c r="EU232" s="301"/>
      <c r="EV232" s="301"/>
      <c r="EW232" s="301"/>
      <c r="EX232" s="301"/>
      <c r="EY232" s="301"/>
      <c r="EZ232" s="301"/>
      <c r="FA232" s="301"/>
      <c r="FB232" s="301"/>
      <c r="FC232" s="301"/>
      <c r="FD232" s="301"/>
      <c r="FE232" s="301"/>
      <c r="FF232" s="301"/>
      <c r="FG232" s="301"/>
      <c r="FH232" s="301"/>
      <c r="FI232" s="301"/>
      <c r="FJ232" s="301"/>
      <c r="FK232" s="301"/>
      <c r="FL232" s="301"/>
      <c r="FM232" s="301"/>
      <c r="FN232" s="301"/>
      <c r="FO232" s="301"/>
      <c r="FP232" s="301"/>
      <c r="FQ232" s="301"/>
      <c r="FR232" s="301"/>
      <c r="FS232" s="301"/>
      <c r="FT232" s="301"/>
      <c r="FU232" s="301"/>
      <c r="FV232" s="301"/>
      <c r="FW232" s="301"/>
      <c r="FX232" s="301"/>
      <c r="FY232" s="301"/>
      <c r="FZ232" s="301"/>
      <c r="GA232" s="301"/>
      <c r="GB232" s="301"/>
      <c r="GC232" s="301"/>
      <c r="GD232" s="301"/>
      <c r="GE232" s="301"/>
      <c r="GF232" s="301"/>
      <c r="GG232" s="301"/>
      <c r="GH232" s="301"/>
      <c r="GI232" s="301"/>
      <c r="GJ232" s="301"/>
      <c r="GK232" s="301"/>
      <c r="GL232" s="301"/>
      <c r="GM232" s="301"/>
      <c r="GN232" s="301"/>
      <c r="GO232" s="301"/>
      <c r="GP232" s="301"/>
      <c r="GQ232" s="301"/>
      <c r="GR232" s="301"/>
      <c r="GS232" s="301"/>
      <c r="GT232" s="301"/>
      <c r="GU232" s="301"/>
      <c r="GV232" s="301"/>
      <c r="GW232" s="301"/>
      <c r="GX232" s="301"/>
      <c r="GY232" s="301"/>
      <c r="GZ232" s="301"/>
      <c r="HA232" s="301"/>
      <c r="HB232" s="301"/>
      <c r="HC232" s="301"/>
      <c r="HD232" s="301"/>
      <c r="HE232" s="301"/>
      <c r="HF232" s="301"/>
      <c r="HG232" s="301"/>
      <c r="HH232" s="301"/>
      <c r="HI232" s="301"/>
      <c r="HJ232" s="301"/>
      <c r="HK232" s="301"/>
      <c r="HL232" s="301"/>
      <c r="HM232" s="301"/>
      <c r="HN232" s="301"/>
      <c r="HO232" s="301"/>
      <c r="HP232" s="301"/>
      <c r="HQ232" s="301"/>
      <c r="HR232" s="301"/>
      <c r="HS232" s="301"/>
      <c r="HT232" s="301"/>
      <c r="HU232" s="301"/>
      <c r="HV232" s="301"/>
      <c r="HW232" s="301"/>
      <c r="HX232" s="301"/>
      <c r="HY232" s="301"/>
      <c r="HZ232" s="301"/>
      <c r="IA232" s="301"/>
      <c r="IB232" s="301"/>
      <c r="IC232" s="301"/>
      <c r="ID232" s="301"/>
      <c r="IE232" s="301"/>
      <c r="IF232" s="301"/>
      <c r="IG232" s="301"/>
      <c r="IH232" s="301"/>
      <c r="II232" s="301"/>
      <c r="IJ232" s="301"/>
      <c r="IK232" s="301"/>
      <c r="IL232" s="301"/>
      <c r="IM232" s="301"/>
      <c r="IN232" s="301"/>
      <c r="IO232" s="301"/>
      <c r="IP232" s="301"/>
      <c r="IQ232" s="301"/>
      <c r="IR232" s="301"/>
      <c r="IS232" s="301"/>
      <c r="IT232" s="301"/>
      <c r="IU232" s="301"/>
      <c r="IV232" s="301"/>
    </row>
    <row r="233" spans="1:256" s="298" customFormat="1" ht="36.75" customHeight="1">
      <c r="A233" s="433">
        <v>7.2</v>
      </c>
      <c r="B233" s="299" t="s">
        <v>310</v>
      </c>
      <c r="C233" s="238">
        <f t="shared" si="56"/>
        <v>0</v>
      </c>
      <c r="D233" s="238">
        <f t="shared" ref="D233:O233" si="86">D234</f>
        <v>0</v>
      </c>
      <c r="E233" s="258">
        <f t="shared" si="86"/>
        <v>0</v>
      </c>
      <c r="F233" s="258">
        <f t="shared" si="86"/>
        <v>0</v>
      </c>
      <c r="G233" s="258">
        <f t="shared" si="86"/>
        <v>0</v>
      </c>
      <c r="H233" s="258">
        <f t="shared" si="86"/>
        <v>0</v>
      </c>
      <c r="I233" s="258">
        <f t="shared" si="86"/>
        <v>0</v>
      </c>
      <c r="J233" s="258">
        <f t="shared" si="86"/>
        <v>0</v>
      </c>
      <c r="K233" s="258">
        <f t="shared" si="86"/>
        <v>0</v>
      </c>
      <c r="L233" s="258">
        <f t="shared" si="86"/>
        <v>0</v>
      </c>
      <c r="M233" s="258">
        <f t="shared" si="86"/>
        <v>0</v>
      </c>
      <c r="N233" s="258">
        <f t="shared" si="86"/>
        <v>0</v>
      </c>
      <c r="O233" s="354">
        <f t="shared" si="86"/>
        <v>0</v>
      </c>
      <c r="P233" s="337"/>
      <c r="Q233" s="301"/>
      <c r="R233" s="301"/>
      <c r="S233" s="301"/>
      <c r="T233" s="301"/>
      <c r="U233" s="301"/>
      <c r="V233" s="301"/>
      <c r="W233" s="301"/>
      <c r="X233" s="301"/>
      <c r="Y233" s="301"/>
      <c r="Z233" s="301"/>
      <c r="AA233" s="301"/>
      <c r="AB233" s="301"/>
      <c r="AC233" s="301"/>
      <c r="AD233" s="301"/>
      <c r="AE233" s="301"/>
      <c r="AF233" s="301"/>
      <c r="AG233" s="301"/>
      <c r="AH233" s="301"/>
      <c r="AI233" s="301"/>
      <c r="AJ233" s="301"/>
      <c r="AK233" s="301"/>
      <c r="AL233" s="301"/>
      <c r="AM233" s="301"/>
      <c r="AN233" s="301"/>
      <c r="AO233" s="301"/>
      <c r="AP233" s="301"/>
      <c r="AQ233" s="301"/>
      <c r="AR233" s="301"/>
      <c r="AS233" s="301"/>
      <c r="AT233" s="301"/>
      <c r="AU233" s="301"/>
      <c r="AV233" s="301"/>
      <c r="AW233" s="301"/>
      <c r="AX233" s="301"/>
      <c r="AY233" s="301"/>
      <c r="AZ233" s="301"/>
      <c r="BA233" s="301"/>
      <c r="BB233" s="301"/>
      <c r="BC233" s="301"/>
      <c r="BD233" s="301"/>
      <c r="BE233" s="301"/>
      <c r="BF233" s="301"/>
      <c r="BG233" s="301"/>
      <c r="BH233" s="301"/>
      <c r="BI233" s="301"/>
      <c r="BJ233" s="301"/>
      <c r="BK233" s="301"/>
      <c r="BL233" s="301"/>
      <c r="BM233" s="301"/>
      <c r="BN233" s="301"/>
      <c r="BO233" s="301"/>
      <c r="BP233" s="301"/>
      <c r="BQ233" s="301"/>
      <c r="BR233" s="301"/>
      <c r="BS233" s="301"/>
      <c r="BT233" s="301"/>
      <c r="BU233" s="301"/>
      <c r="BV233" s="301"/>
      <c r="BW233" s="301"/>
      <c r="BX233" s="301"/>
      <c r="BY233" s="301"/>
      <c r="BZ233" s="301"/>
      <c r="CA233" s="301"/>
      <c r="CB233" s="301"/>
      <c r="CC233" s="301"/>
      <c r="CD233" s="301"/>
      <c r="CE233" s="301"/>
      <c r="CF233" s="301"/>
      <c r="CG233" s="301"/>
      <c r="CH233" s="301"/>
      <c r="CI233" s="301"/>
      <c r="CJ233" s="301"/>
      <c r="CK233" s="301"/>
      <c r="CL233" s="301"/>
      <c r="CM233" s="301"/>
      <c r="CN233" s="301"/>
      <c r="CO233" s="301"/>
      <c r="CP233" s="301"/>
      <c r="CQ233" s="301"/>
      <c r="CR233" s="301"/>
      <c r="CS233" s="301"/>
      <c r="CT233" s="301"/>
      <c r="CU233" s="301"/>
      <c r="CV233" s="301"/>
      <c r="CW233" s="301"/>
      <c r="CX233" s="301"/>
      <c r="CY233" s="301"/>
      <c r="CZ233" s="301"/>
      <c r="DA233" s="301"/>
      <c r="DB233" s="301"/>
      <c r="DC233" s="301"/>
      <c r="DD233" s="301"/>
      <c r="DE233" s="301"/>
      <c r="DF233" s="301"/>
      <c r="DG233" s="301"/>
      <c r="DH233" s="301"/>
      <c r="DI233" s="301"/>
      <c r="DJ233" s="301"/>
      <c r="DK233" s="301"/>
      <c r="DL233" s="301"/>
      <c r="DM233" s="301"/>
      <c r="DN233" s="301"/>
      <c r="DO233" s="301"/>
      <c r="DP233" s="301"/>
      <c r="DQ233" s="301"/>
      <c r="DR233" s="301"/>
      <c r="DS233" s="301"/>
      <c r="DT233" s="301"/>
      <c r="DU233" s="301"/>
      <c r="DV233" s="301"/>
      <c r="DW233" s="301"/>
      <c r="DX233" s="301"/>
      <c r="DY233" s="301"/>
      <c r="DZ233" s="301"/>
      <c r="EA233" s="301"/>
      <c r="EB233" s="301"/>
      <c r="EC233" s="301"/>
      <c r="ED233" s="301"/>
      <c r="EE233" s="301"/>
      <c r="EF233" s="301"/>
      <c r="EG233" s="301"/>
      <c r="EH233" s="301"/>
      <c r="EI233" s="301"/>
      <c r="EJ233" s="301"/>
      <c r="EK233" s="301"/>
      <c r="EL233" s="301"/>
      <c r="EM233" s="301"/>
      <c r="EN233" s="301"/>
      <c r="EO233" s="301"/>
      <c r="EP233" s="301"/>
      <c r="EQ233" s="301"/>
      <c r="ER233" s="301"/>
      <c r="ES233" s="301"/>
      <c r="ET233" s="301"/>
      <c r="EU233" s="301"/>
      <c r="EV233" s="301"/>
      <c r="EW233" s="301"/>
      <c r="EX233" s="301"/>
      <c r="EY233" s="301"/>
      <c r="EZ233" s="301"/>
      <c r="FA233" s="301"/>
      <c r="FB233" s="301"/>
      <c r="FC233" s="301"/>
      <c r="FD233" s="301"/>
      <c r="FE233" s="301"/>
      <c r="FF233" s="301"/>
      <c r="FG233" s="301"/>
      <c r="FH233" s="301"/>
      <c r="FI233" s="301"/>
      <c r="FJ233" s="301"/>
      <c r="FK233" s="301"/>
      <c r="FL233" s="301"/>
      <c r="FM233" s="301"/>
      <c r="FN233" s="301"/>
      <c r="FO233" s="301"/>
      <c r="FP233" s="301"/>
      <c r="FQ233" s="301"/>
      <c r="FR233" s="301"/>
      <c r="FS233" s="301"/>
      <c r="FT233" s="301"/>
      <c r="FU233" s="301"/>
      <c r="FV233" s="301"/>
      <c r="FW233" s="301"/>
      <c r="FX233" s="301"/>
      <c r="FY233" s="301"/>
      <c r="FZ233" s="301"/>
      <c r="GA233" s="301"/>
      <c r="GB233" s="301"/>
      <c r="GC233" s="301"/>
      <c r="GD233" s="301"/>
      <c r="GE233" s="301"/>
      <c r="GF233" s="301"/>
      <c r="GG233" s="301"/>
      <c r="GH233" s="301"/>
      <c r="GI233" s="301"/>
      <c r="GJ233" s="301"/>
      <c r="GK233" s="301"/>
      <c r="GL233" s="301"/>
      <c r="GM233" s="301"/>
      <c r="GN233" s="301"/>
      <c r="GO233" s="301"/>
      <c r="GP233" s="301"/>
      <c r="GQ233" s="301"/>
      <c r="GR233" s="301"/>
      <c r="GS233" s="301"/>
      <c r="GT233" s="301"/>
      <c r="GU233" s="301"/>
      <c r="GV233" s="301"/>
      <c r="GW233" s="301"/>
      <c r="GX233" s="301"/>
      <c r="GY233" s="301"/>
      <c r="GZ233" s="301"/>
      <c r="HA233" s="301"/>
      <c r="HB233" s="301"/>
      <c r="HC233" s="301"/>
      <c r="HD233" s="301"/>
      <c r="HE233" s="301"/>
      <c r="HF233" s="301"/>
      <c r="HG233" s="301"/>
      <c r="HH233" s="301"/>
      <c r="HI233" s="301"/>
      <c r="HJ233" s="301"/>
      <c r="HK233" s="301"/>
      <c r="HL233" s="301"/>
      <c r="HM233" s="301"/>
      <c r="HN233" s="301"/>
      <c r="HO233" s="301"/>
      <c r="HP233" s="301"/>
      <c r="HQ233" s="301"/>
      <c r="HR233" s="301"/>
      <c r="HS233" s="301"/>
      <c r="HT233" s="301"/>
      <c r="HU233" s="301"/>
      <c r="HV233" s="301"/>
      <c r="HW233" s="301"/>
      <c r="HX233" s="301"/>
      <c r="HY233" s="301"/>
      <c r="HZ233" s="301"/>
      <c r="IA233" s="301"/>
      <c r="IB233" s="301"/>
      <c r="IC233" s="301"/>
      <c r="ID233" s="301"/>
      <c r="IE233" s="301"/>
      <c r="IF233" s="301"/>
      <c r="IG233" s="301"/>
      <c r="IH233" s="301"/>
      <c r="II233" s="301"/>
      <c r="IJ233" s="301"/>
      <c r="IK233" s="301"/>
      <c r="IL233" s="301"/>
      <c r="IM233" s="301"/>
      <c r="IN233" s="301"/>
      <c r="IO233" s="301"/>
      <c r="IP233" s="301"/>
      <c r="IQ233" s="301"/>
      <c r="IR233" s="301"/>
      <c r="IS233" s="301"/>
      <c r="IT233" s="301"/>
      <c r="IU233" s="301"/>
      <c r="IV233" s="301"/>
    </row>
    <row r="234" spans="1:256" s="259" customFormat="1" ht="29.25" customHeight="1">
      <c r="A234" s="348" t="s">
        <v>1690</v>
      </c>
      <c r="B234" s="240" t="s">
        <v>311</v>
      </c>
      <c r="C234" s="267">
        <f t="shared" si="56"/>
        <v>0</v>
      </c>
      <c r="D234" s="266">
        <v>0</v>
      </c>
      <c r="E234" s="266">
        <v>0</v>
      </c>
      <c r="F234" s="266">
        <v>0</v>
      </c>
      <c r="G234" s="266">
        <v>0</v>
      </c>
      <c r="H234" s="266">
        <v>0</v>
      </c>
      <c r="I234" s="266">
        <v>0</v>
      </c>
      <c r="J234" s="266">
        <v>0</v>
      </c>
      <c r="K234" s="266">
        <v>0</v>
      </c>
      <c r="L234" s="266">
        <v>0</v>
      </c>
      <c r="M234" s="266">
        <v>0</v>
      </c>
      <c r="N234" s="266">
        <v>0</v>
      </c>
      <c r="O234" s="358">
        <v>0</v>
      </c>
      <c r="P234" s="330"/>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c r="DM234" s="266"/>
      <c r="DN234" s="266"/>
      <c r="DO234" s="266"/>
      <c r="DP234" s="266"/>
      <c r="DQ234" s="266"/>
      <c r="DR234" s="266"/>
      <c r="DS234" s="266"/>
      <c r="DT234" s="266"/>
      <c r="DU234" s="266"/>
      <c r="DV234" s="266"/>
      <c r="DW234" s="266"/>
      <c r="DX234" s="266"/>
      <c r="DY234" s="266"/>
      <c r="DZ234" s="266"/>
      <c r="EA234" s="266"/>
      <c r="EB234" s="266"/>
      <c r="EC234" s="266"/>
      <c r="ED234" s="266"/>
      <c r="EE234" s="266"/>
      <c r="EF234" s="266"/>
      <c r="EG234" s="266"/>
      <c r="EH234" s="266"/>
      <c r="EI234" s="266"/>
      <c r="EJ234" s="266"/>
      <c r="EK234" s="266"/>
      <c r="EL234" s="266"/>
      <c r="EM234" s="266"/>
      <c r="EN234" s="266"/>
      <c r="EO234" s="266"/>
      <c r="EP234" s="266"/>
      <c r="EQ234" s="266"/>
      <c r="ER234" s="266"/>
      <c r="ES234" s="266"/>
      <c r="ET234" s="266"/>
      <c r="EU234" s="266"/>
      <c r="EV234" s="266"/>
      <c r="EW234" s="266"/>
      <c r="EX234" s="266"/>
      <c r="EY234" s="266"/>
      <c r="EZ234" s="266"/>
      <c r="FA234" s="266"/>
      <c r="FB234" s="266"/>
      <c r="FC234" s="266"/>
      <c r="FD234" s="266"/>
      <c r="FE234" s="266"/>
      <c r="FF234" s="266"/>
      <c r="FG234" s="266"/>
      <c r="FH234" s="266"/>
      <c r="FI234" s="266"/>
      <c r="FJ234" s="266"/>
      <c r="FK234" s="266"/>
      <c r="FL234" s="266"/>
      <c r="FM234" s="266"/>
      <c r="FN234" s="266"/>
      <c r="FO234" s="266"/>
      <c r="FP234" s="266"/>
      <c r="FQ234" s="266"/>
      <c r="FR234" s="266"/>
      <c r="FS234" s="266"/>
      <c r="FT234" s="266"/>
      <c r="FU234" s="266"/>
      <c r="FV234" s="266"/>
      <c r="FW234" s="266"/>
      <c r="FX234" s="266"/>
      <c r="FY234" s="266"/>
      <c r="FZ234" s="266"/>
      <c r="GA234" s="266"/>
      <c r="GB234" s="266"/>
      <c r="GC234" s="266"/>
      <c r="GD234" s="266"/>
      <c r="GE234" s="266"/>
      <c r="GF234" s="266"/>
      <c r="GG234" s="266"/>
      <c r="GH234" s="266"/>
      <c r="GI234" s="266"/>
      <c r="GJ234" s="266"/>
      <c r="GK234" s="266"/>
      <c r="GL234" s="266"/>
      <c r="GM234" s="266"/>
      <c r="GN234" s="266"/>
      <c r="GO234" s="266"/>
      <c r="GP234" s="266"/>
      <c r="GQ234" s="266"/>
      <c r="GR234" s="266"/>
      <c r="GS234" s="266"/>
      <c r="GT234" s="266"/>
      <c r="GU234" s="266"/>
      <c r="GV234" s="266"/>
      <c r="GW234" s="266"/>
      <c r="GX234" s="266"/>
      <c r="GY234" s="266"/>
      <c r="GZ234" s="266"/>
      <c r="HA234" s="266"/>
      <c r="HB234" s="266"/>
      <c r="HC234" s="266"/>
      <c r="HD234" s="266"/>
      <c r="HE234" s="266"/>
      <c r="HF234" s="266"/>
      <c r="HG234" s="266"/>
      <c r="HH234" s="266"/>
      <c r="HI234" s="266"/>
      <c r="HJ234" s="266"/>
      <c r="HK234" s="266"/>
      <c r="HL234" s="266"/>
      <c r="HM234" s="266"/>
      <c r="HN234" s="266"/>
      <c r="HO234" s="266"/>
      <c r="HP234" s="266"/>
      <c r="HQ234" s="266"/>
      <c r="HR234" s="266"/>
      <c r="HS234" s="266"/>
      <c r="HT234" s="266"/>
      <c r="HU234" s="266"/>
      <c r="HV234" s="266"/>
      <c r="HW234" s="266"/>
      <c r="HX234" s="266"/>
      <c r="HY234" s="266"/>
      <c r="HZ234" s="266"/>
      <c r="IA234" s="266"/>
      <c r="IB234" s="266"/>
      <c r="IC234" s="266"/>
      <c r="ID234" s="266"/>
      <c r="IE234" s="266"/>
      <c r="IF234" s="266"/>
      <c r="IG234" s="266"/>
      <c r="IH234" s="266"/>
      <c r="II234" s="266"/>
      <c r="IJ234" s="266"/>
      <c r="IK234" s="266"/>
      <c r="IL234" s="266"/>
      <c r="IM234" s="266"/>
      <c r="IN234" s="266"/>
      <c r="IO234" s="266"/>
      <c r="IP234" s="266"/>
      <c r="IQ234" s="266"/>
      <c r="IR234" s="266"/>
      <c r="IS234" s="266"/>
      <c r="IT234" s="266"/>
      <c r="IU234" s="266"/>
      <c r="IV234" s="266"/>
    </row>
    <row r="235" spans="1:256" s="298" customFormat="1" ht="36.75" customHeight="1">
      <c r="A235" s="433">
        <v>7.3</v>
      </c>
      <c r="B235" s="299" t="s">
        <v>312</v>
      </c>
      <c r="C235" s="238">
        <f t="shared" si="56"/>
        <v>82800</v>
      </c>
      <c r="D235" s="258">
        <f t="shared" ref="D235:O235" si="87">SUM(D236)</f>
        <v>6900</v>
      </c>
      <c r="E235" s="258">
        <f t="shared" si="87"/>
        <v>6900</v>
      </c>
      <c r="F235" s="258">
        <f t="shared" si="87"/>
        <v>6900</v>
      </c>
      <c r="G235" s="258">
        <f t="shared" si="87"/>
        <v>6900</v>
      </c>
      <c r="H235" s="258">
        <f t="shared" si="87"/>
        <v>6900</v>
      </c>
      <c r="I235" s="258">
        <f t="shared" si="87"/>
        <v>6900</v>
      </c>
      <c r="J235" s="258">
        <f t="shared" si="87"/>
        <v>6900</v>
      </c>
      <c r="K235" s="258">
        <f t="shared" si="87"/>
        <v>6900</v>
      </c>
      <c r="L235" s="258">
        <f t="shared" si="87"/>
        <v>6900</v>
      </c>
      <c r="M235" s="258">
        <f t="shared" si="87"/>
        <v>6900</v>
      </c>
      <c r="N235" s="258">
        <f t="shared" si="87"/>
        <v>6900</v>
      </c>
      <c r="O235" s="354">
        <f t="shared" si="87"/>
        <v>6900</v>
      </c>
      <c r="P235" s="337"/>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c r="AN235" s="301"/>
      <c r="AO235" s="301"/>
      <c r="AP235" s="301"/>
      <c r="AQ235" s="301"/>
      <c r="AR235" s="301"/>
      <c r="AS235" s="301"/>
      <c r="AT235" s="301"/>
      <c r="AU235" s="301"/>
      <c r="AV235" s="301"/>
      <c r="AW235" s="301"/>
      <c r="AX235" s="301"/>
      <c r="AY235" s="301"/>
      <c r="AZ235" s="301"/>
      <c r="BA235" s="301"/>
      <c r="BB235" s="301"/>
      <c r="BC235" s="301"/>
      <c r="BD235" s="301"/>
      <c r="BE235" s="301"/>
      <c r="BF235" s="301"/>
      <c r="BG235" s="301"/>
      <c r="BH235" s="301"/>
      <c r="BI235" s="301"/>
      <c r="BJ235" s="301"/>
      <c r="BK235" s="301"/>
      <c r="BL235" s="301"/>
      <c r="BM235" s="301"/>
      <c r="BN235" s="301"/>
      <c r="BO235" s="301"/>
      <c r="BP235" s="301"/>
      <c r="BQ235" s="301"/>
      <c r="BR235" s="301"/>
      <c r="BS235" s="301"/>
      <c r="BT235" s="301"/>
      <c r="BU235" s="301"/>
      <c r="BV235" s="301"/>
      <c r="BW235" s="301"/>
      <c r="BX235" s="301"/>
      <c r="BY235" s="301"/>
      <c r="BZ235" s="301"/>
      <c r="CA235" s="301"/>
      <c r="CB235" s="301"/>
      <c r="CC235" s="301"/>
      <c r="CD235" s="301"/>
      <c r="CE235" s="301"/>
      <c r="CF235" s="301"/>
      <c r="CG235" s="301"/>
      <c r="CH235" s="301"/>
      <c r="CI235" s="301"/>
      <c r="CJ235" s="301"/>
      <c r="CK235" s="301"/>
      <c r="CL235" s="301"/>
      <c r="CM235" s="301"/>
      <c r="CN235" s="301"/>
      <c r="CO235" s="301"/>
      <c r="CP235" s="301"/>
      <c r="CQ235" s="301"/>
      <c r="CR235" s="301"/>
      <c r="CS235" s="301"/>
      <c r="CT235" s="301"/>
      <c r="CU235" s="301"/>
      <c r="CV235" s="301"/>
      <c r="CW235" s="301"/>
      <c r="CX235" s="301"/>
      <c r="CY235" s="301"/>
      <c r="CZ235" s="301"/>
      <c r="DA235" s="301"/>
      <c r="DB235" s="301"/>
      <c r="DC235" s="301"/>
      <c r="DD235" s="301"/>
      <c r="DE235" s="301"/>
      <c r="DF235" s="301"/>
      <c r="DG235" s="301"/>
      <c r="DH235" s="301"/>
      <c r="DI235" s="301"/>
      <c r="DJ235" s="301"/>
      <c r="DK235" s="301"/>
      <c r="DL235" s="301"/>
      <c r="DM235" s="301"/>
      <c r="DN235" s="301"/>
      <c r="DO235" s="301"/>
      <c r="DP235" s="301"/>
      <c r="DQ235" s="301"/>
      <c r="DR235" s="301"/>
      <c r="DS235" s="301"/>
      <c r="DT235" s="301"/>
      <c r="DU235" s="301"/>
      <c r="DV235" s="301"/>
      <c r="DW235" s="301"/>
      <c r="DX235" s="301"/>
      <c r="DY235" s="301"/>
      <c r="DZ235" s="301"/>
      <c r="EA235" s="301"/>
      <c r="EB235" s="301"/>
      <c r="EC235" s="301"/>
      <c r="ED235" s="301"/>
      <c r="EE235" s="301"/>
      <c r="EF235" s="301"/>
      <c r="EG235" s="301"/>
      <c r="EH235" s="301"/>
      <c r="EI235" s="301"/>
      <c r="EJ235" s="301"/>
      <c r="EK235" s="301"/>
      <c r="EL235" s="301"/>
      <c r="EM235" s="301"/>
      <c r="EN235" s="301"/>
      <c r="EO235" s="301"/>
      <c r="EP235" s="301"/>
      <c r="EQ235" s="301"/>
      <c r="ER235" s="301"/>
      <c r="ES235" s="301"/>
      <c r="ET235" s="301"/>
      <c r="EU235" s="301"/>
      <c r="EV235" s="301"/>
      <c r="EW235" s="301"/>
      <c r="EX235" s="301"/>
      <c r="EY235" s="301"/>
      <c r="EZ235" s="301"/>
      <c r="FA235" s="301"/>
      <c r="FB235" s="301"/>
      <c r="FC235" s="301"/>
      <c r="FD235" s="301"/>
      <c r="FE235" s="301"/>
      <c r="FF235" s="301"/>
      <c r="FG235" s="301"/>
      <c r="FH235" s="301"/>
      <c r="FI235" s="301"/>
      <c r="FJ235" s="301"/>
      <c r="FK235" s="301"/>
      <c r="FL235" s="301"/>
      <c r="FM235" s="301"/>
      <c r="FN235" s="301"/>
      <c r="FO235" s="301"/>
      <c r="FP235" s="301"/>
      <c r="FQ235" s="301"/>
      <c r="FR235" s="301"/>
      <c r="FS235" s="301"/>
      <c r="FT235" s="301"/>
      <c r="FU235" s="301"/>
      <c r="FV235" s="301"/>
      <c r="FW235" s="301"/>
      <c r="FX235" s="301"/>
      <c r="FY235" s="301"/>
      <c r="FZ235" s="301"/>
      <c r="GA235" s="301"/>
      <c r="GB235" s="301"/>
      <c r="GC235" s="301"/>
      <c r="GD235" s="301"/>
      <c r="GE235" s="301"/>
      <c r="GF235" s="301"/>
      <c r="GG235" s="301"/>
      <c r="GH235" s="301"/>
      <c r="GI235" s="301"/>
      <c r="GJ235" s="301"/>
      <c r="GK235" s="301"/>
      <c r="GL235" s="301"/>
      <c r="GM235" s="301"/>
      <c r="GN235" s="301"/>
      <c r="GO235" s="301"/>
      <c r="GP235" s="301"/>
      <c r="GQ235" s="301"/>
      <c r="GR235" s="301"/>
      <c r="GS235" s="301"/>
      <c r="GT235" s="301"/>
      <c r="GU235" s="301"/>
      <c r="GV235" s="301"/>
      <c r="GW235" s="301"/>
      <c r="GX235" s="301"/>
      <c r="GY235" s="301"/>
      <c r="GZ235" s="301"/>
      <c r="HA235" s="301"/>
      <c r="HB235" s="301"/>
      <c r="HC235" s="301"/>
      <c r="HD235" s="301"/>
      <c r="HE235" s="301"/>
      <c r="HF235" s="301"/>
      <c r="HG235" s="301"/>
      <c r="HH235" s="301"/>
      <c r="HI235" s="301"/>
      <c r="HJ235" s="301"/>
      <c r="HK235" s="301"/>
      <c r="HL235" s="301"/>
      <c r="HM235" s="301"/>
      <c r="HN235" s="301"/>
      <c r="HO235" s="301"/>
      <c r="HP235" s="301"/>
      <c r="HQ235" s="301"/>
      <c r="HR235" s="301"/>
      <c r="HS235" s="301"/>
      <c r="HT235" s="301"/>
      <c r="HU235" s="301"/>
      <c r="HV235" s="301"/>
      <c r="HW235" s="301"/>
      <c r="HX235" s="301"/>
      <c r="HY235" s="301"/>
      <c r="HZ235" s="301"/>
      <c r="IA235" s="301"/>
      <c r="IB235" s="301"/>
      <c r="IC235" s="301"/>
      <c r="ID235" s="301"/>
      <c r="IE235" s="301"/>
      <c r="IF235" s="301"/>
      <c r="IG235" s="301"/>
      <c r="IH235" s="301"/>
      <c r="II235" s="301"/>
      <c r="IJ235" s="301"/>
      <c r="IK235" s="301"/>
      <c r="IL235" s="301"/>
      <c r="IM235" s="301"/>
      <c r="IN235" s="301"/>
      <c r="IO235" s="301"/>
      <c r="IP235" s="301"/>
      <c r="IQ235" s="301"/>
      <c r="IR235" s="301"/>
      <c r="IS235" s="301"/>
      <c r="IT235" s="301"/>
      <c r="IU235" s="301"/>
      <c r="IV235" s="301"/>
    </row>
    <row r="236" spans="1:256" s="259" customFormat="1" ht="25.5" customHeight="1">
      <c r="A236" s="348" t="s">
        <v>1552</v>
      </c>
      <c r="B236" s="240" t="s">
        <v>1588</v>
      </c>
      <c r="C236" s="267">
        <f t="shared" si="56"/>
        <v>82800</v>
      </c>
      <c r="D236" s="266">
        <v>6900</v>
      </c>
      <c r="E236" s="266">
        <v>6900</v>
      </c>
      <c r="F236" s="266">
        <v>6900</v>
      </c>
      <c r="G236" s="266">
        <v>6900</v>
      </c>
      <c r="H236" s="266">
        <v>6900</v>
      </c>
      <c r="I236" s="266">
        <v>6900</v>
      </c>
      <c r="J236" s="266">
        <v>6900</v>
      </c>
      <c r="K236" s="266">
        <v>6900</v>
      </c>
      <c r="L236" s="266">
        <v>6900</v>
      </c>
      <c r="M236" s="266">
        <v>6900</v>
      </c>
      <c r="N236" s="266">
        <v>6900</v>
      </c>
      <c r="O236" s="266">
        <v>6900</v>
      </c>
      <c r="P236" s="330"/>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c r="DM236" s="266"/>
      <c r="DN236" s="266"/>
      <c r="DO236" s="266"/>
      <c r="DP236" s="266"/>
      <c r="DQ236" s="266"/>
      <c r="DR236" s="266"/>
      <c r="DS236" s="266"/>
      <c r="DT236" s="266"/>
      <c r="DU236" s="266"/>
      <c r="DV236" s="266"/>
      <c r="DW236" s="266"/>
      <c r="DX236" s="266"/>
      <c r="DY236" s="266"/>
      <c r="DZ236" s="266"/>
      <c r="EA236" s="266"/>
      <c r="EB236" s="266"/>
      <c r="EC236" s="266"/>
      <c r="ED236" s="266"/>
      <c r="EE236" s="266"/>
      <c r="EF236" s="266"/>
      <c r="EG236" s="266"/>
      <c r="EH236" s="266"/>
      <c r="EI236" s="266"/>
      <c r="EJ236" s="266"/>
      <c r="EK236" s="266"/>
      <c r="EL236" s="266"/>
      <c r="EM236" s="266"/>
      <c r="EN236" s="266"/>
      <c r="EO236" s="266"/>
      <c r="EP236" s="266"/>
      <c r="EQ236" s="266"/>
      <c r="ER236" s="266"/>
      <c r="ES236" s="266"/>
      <c r="ET236" s="266"/>
      <c r="EU236" s="266"/>
      <c r="EV236" s="266"/>
      <c r="EW236" s="266"/>
      <c r="EX236" s="266"/>
      <c r="EY236" s="266"/>
      <c r="EZ236" s="266"/>
      <c r="FA236" s="266"/>
      <c r="FB236" s="266"/>
      <c r="FC236" s="266"/>
      <c r="FD236" s="266"/>
      <c r="FE236" s="266"/>
      <c r="FF236" s="266"/>
      <c r="FG236" s="266"/>
      <c r="FH236" s="266"/>
      <c r="FI236" s="266"/>
      <c r="FJ236" s="266"/>
      <c r="FK236" s="266"/>
      <c r="FL236" s="266"/>
      <c r="FM236" s="266"/>
      <c r="FN236" s="266"/>
      <c r="FO236" s="266"/>
      <c r="FP236" s="266"/>
      <c r="FQ236" s="266"/>
      <c r="FR236" s="266"/>
      <c r="FS236" s="266"/>
      <c r="FT236" s="266"/>
      <c r="FU236" s="266"/>
      <c r="FV236" s="266"/>
      <c r="FW236" s="266"/>
      <c r="FX236" s="266"/>
      <c r="FY236" s="266"/>
      <c r="FZ236" s="266"/>
      <c r="GA236" s="266"/>
      <c r="GB236" s="266"/>
      <c r="GC236" s="266"/>
      <c r="GD236" s="266"/>
      <c r="GE236" s="266"/>
      <c r="GF236" s="266"/>
      <c r="GG236" s="266"/>
      <c r="GH236" s="266"/>
      <c r="GI236" s="266"/>
      <c r="GJ236" s="266"/>
      <c r="GK236" s="266"/>
      <c r="GL236" s="266"/>
      <c r="GM236" s="266"/>
      <c r="GN236" s="266"/>
      <c r="GO236" s="266"/>
      <c r="GP236" s="266"/>
      <c r="GQ236" s="266"/>
      <c r="GR236" s="266"/>
      <c r="GS236" s="266"/>
      <c r="GT236" s="266"/>
      <c r="GU236" s="266"/>
      <c r="GV236" s="266"/>
      <c r="GW236" s="266"/>
      <c r="GX236" s="266"/>
      <c r="GY236" s="266"/>
      <c r="GZ236" s="266"/>
      <c r="HA236" s="266"/>
      <c r="HB236" s="266"/>
      <c r="HC236" s="266"/>
      <c r="HD236" s="266"/>
      <c r="HE236" s="266"/>
      <c r="HF236" s="266"/>
      <c r="HG236" s="266"/>
      <c r="HH236" s="266"/>
      <c r="HI236" s="266"/>
      <c r="HJ236" s="266"/>
      <c r="HK236" s="266"/>
      <c r="HL236" s="266"/>
      <c r="HM236" s="266"/>
      <c r="HN236" s="266"/>
      <c r="HO236" s="266"/>
      <c r="HP236" s="266"/>
      <c r="HQ236" s="266"/>
      <c r="HR236" s="266"/>
      <c r="HS236" s="266"/>
      <c r="HT236" s="266"/>
      <c r="HU236" s="266"/>
      <c r="HV236" s="266"/>
      <c r="HW236" s="266"/>
      <c r="HX236" s="266"/>
      <c r="HY236" s="266"/>
      <c r="HZ236" s="266"/>
      <c r="IA236" s="266"/>
      <c r="IB236" s="266"/>
      <c r="IC236" s="266"/>
      <c r="ID236" s="266"/>
      <c r="IE236" s="266"/>
      <c r="IF236" s="266"/>
      <c r="IG236" s="266"/>
      <c r="IH236" s="266"/>
      <c r="II236" s="266"/>
      <c r="IJ236" s="266"/>
      <c r="IK236" s="266"/>
      <c r="IL236" s="266"/>
      <c r="IM236" s="266"/>
      <c r="IN236" s="266"/>
      <c r="IO236" s="266"/>
      <c r="IP236" s="266"/>
      <c r="IQ236" s="266"/>
      <c r="IR236" s="266"/>
      <c r="IS236" s="266"/>
      <c r="IT236" s="266"/>
      <c r="IU236" s="266"/>
      <c r="IV236" s="266"/>
    </row>
    <row r="237" spans="1:256" s="303" customFormat="1" ht="38.25" customHeight="1">
      <c r="A237" s="433">
        <v>7.4</v>
      </c>
      <c r="B237" s="299" t="s">
        <v>313</v>
      </c>
      <c r="C237" s="238">
        <f t="shared" si="56"/>
        <v>0</v>
      </c>
      <c r="D237" s="264">
        <f>SUM(D238)</f>
        <v>0</v>
      </c>
      <c r="E237" s="264">
        <f t="shared" ref="E237:O237" si="88">SUM(E238)</f>
        <v>0</v>
      </c>
      <c r="F237" s="264">
        <f t="shared" si="88"/>
        <v>0</v>
      </c>
      <c r="G237" s="264">
        <f t="shared" si="88"/>
        <v>0</v>
      </c>
      <c r="H237" s="264">
        <f t="shared" si="88"/>
        <v>0</v>
      </c>
      <c r="I237" s="264">
        <f t="shared" si="88"/>
        <v>0</v>
      </c>
      <c r="J237" s="264">
        <f t="shared" si="88"/>
        <v>0</v>
      </c>
      <c r="K237" s="264">
        <f t="shared" si="88"/>
        <v>0</v>
      </c>
      <c r="L237" s="264">
        <f t="shared" si="88"/>
        <v>0</v>
      </c>
      <c r="M237" s="264">
        <f t="shared" si="88"/>
        <v>0</v>
      </c>
      <c r="N237" s="264">
        <f t="shared" si="88"/>
        <v>0</v>
      </c>
      <c r="O237" s="365">
        <f t="shared" si="88"/>
        <v>0</v>
      </c>
      <c r="P237" s="338"/>
      <c r="Q237" s="302"/>
      <c r="R237" s="302"/>
      <c r="S237" s="302"/>
      <c r="T237" s="302"/>
      <c r="U237" s="302"/>
      <c r="V237" s="302"/>
      <c r="W237" s="302"/>
      <c r="X237" s="302"/>
      <c r="Y237" s="302"/>
      <c r="Z237" s="302"/>
      <c r="AA237" s="302"/>
      <c r="AB237" s="302"/>
      <c r="AC237" s="302"/>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2"/>
      <c r="AY237" s="302"/>
      <c r="AZ237" s="302"/>
      <c r="BA237" s="302"/>
      <c r="BB237" s="302"/>
      <c r="BC237" s="302"/>
      <c r="BD237" s="302"/>
      <c r="BE237" s="302"/>
      <c r="BF237" s="302"/>
      <c r="BG237" s="302"/>
      <c r="BH237" s="302"/>
      <c r="BI237" s="302"/>
      <c r="BJ237" s="302"/>
      <c r="BK237" s="302"/>
      <c r="BL237" s="302"/>
      <c r="BM237" s="302"/>
      <c r="BN237" s="302"/>
      <c r="BO237" s="302"/>
      <c r="BP237" s="302"/>
      <c r="BQ237" s="302"/>
      <c r="BR237" s="302"/>
      <c r="BS237" s="302"/>
      <c r="BT237" s="302"/>
      <c r="BU237" s="302"/>
      <c r="BV237" s="302"/>
      <c r="BW237" s="302"/>
      <c r="BX237" s="302"/>
      <c r="BY237" s="302"/>
      <c r="BZ237" s="302"/>
      <c r="CA237" s="302"/>
      <c r="CB237" s="302"/>
      <c r="CC237" s="302"/>
      <c r="CD237" s="302"/>
      <c r="CE237" s="302"/>
      <c r="CF237" s="302"/>
      <c r="CG237" s="302"/>
      <c r="CH237" s="302"/>
      <c r="CI237" s="302"/>
      <c r="CJ237" s="302"/>
      <c r="CK237" s="302"/>
      <c r="CL237" s="302"/>
      <c r="CM237" s="302"/>
      <c r="CN237" s="302"/>
      <c r="CO237" s="302"/>
      <c r="CP237" s="302"/>
      <c r="CQ237" s="302"/>
      <c r="CR237" s="302"/>
      <c r="CS237" s="302"/>
      <c r="CT237" s="302"/>
      <c r="CU237" s="302"/>
      <c r="CV237" s="302"/>
      <c r="CW237" s="302"/>
      <c r="CX237" s="302"/>
      <c r="CY237" s="302"/>
      <c r="CZ237" s="302"/>
      <c r="DA237" s="302"/>
      <c r="DB237" s="302"/>
      <c r="DC237" s="302"/>
      <c r="DD237" s="302"/>
      <c r="DE237" s="302"/>
      <c r="DF237" s="302"/>
      <c r="DG237" s="302"/>
      <c r="DH237" s="302"/>
      <c r="DI237" s="302"/>
      <c r="DJ237" s="302"/>
      <c r="DK237" s="302"/>
      <c r="DL237" s="302"/>
      <c r="DM237" s="302"/>
      <c r="DN237" s="302"/>
      <c r="DO237" s="302"/>
      <c r="DP237" s="302"/>
      <c r="DQ237" s="302"/>
      <c r="DR237" s="302"/>
      <c r="DS237" s="302"/>
      <c r="DT237" s="302"/>
      <c r="DU237" s="302"/>
      <c r="DV237" s="302"/>
      <c r="DW237" s="302"/>
      <c r="DX237" s="302"/>
      <c r="DY237" s="302"/>
      <c r="DZ237" s="302"/>
      <c r="EA237" s="302"/>
      <c r="EB237" s="302"/>
      <c r="EC237" s="302"/>
      <c r="ED237" s="302"/>
      <c r="EE237" s="302"/>
      <c r="EF237" s="302"/>
      <c r="EG237" s="302"/>
      <c r="EH237" s="302"/>
      <c r="EI237" s="302"/>
      <c r="EJ237" s="302"/>
      <c r="EK237" s="302"/>
      <c r="EL237" s="302"/>
      <c r="EM237" s="302"/>
      <c r="EN237" s="302"/>
      <c r="EO237" s="302"/>
      <c r="EP237" s="302"/>
      <c r="EQ237" s="302"/>
      <c r="ER237" s="302"/>
      <c r="ES237" s="302"/>
      <c r="ET237" s="302"/>
      <c r="EU237" s="302"/>
      <c r="EV237" s="302"/>
      <c r="EW237" s="302"/>
      <c r="EX237" s="302"/>
      <c r="EY237" s="302"/>
      <c r="EZ237" s="302"/>
      <c r="FA237" s="302"/>
      <c r="FB237" s="302"/>
      <c r="FC237" s="302"/>
      <c r="FD237" s="302"/>
      <c r="FE237" s="302"/>
      <c r="FF237" s="302"/>
      <c r="FG237" s="302"/>
      <c r="FH237" s="302"/>
      <c r="FI237" s="302"/>
      <c r="FJ237" s="302"/>
      <c r="FK237" s="302"/>
      <c r="FL237" s="302"/>
      <c r="FM237" s="302"/>
      <c r="FN237" s="302"/>
      <c r="FO237" s="302"/>
      <c r="FP237" s="302"/>
      <c r="FQ237" s="302"/>
      <c r="FR237" s="302"/>
      <c r="FS237" s="302"/>
      <c r="FT237" s="302"/>
      <c r="FU237" s="302"/>
      <c r="FV237" s="302"/>
      <c r="FW237" s="302"/>
      <c r="FX237" s="302"/>
      <c r="FY237" s="302"/>
      <c r="FZ237" s="302"/>
      <c r="GA237" s="302"/>
      <c r="GB237" s="302"/>
      <c r="GC237" s="302"/>
      <c r="GD237" s="302"/>
      <c r="GE237" s="302"/>
      <c r="GF237" s="302"/>
      <c r="GG237" s="302"/>
      <c r="GH237" s="302"/>
      <c r="GI237" s="302"/>
      <c r="GJ237" s="302"/>
      <c r="GK237" s="302"/>
      <c r="GL237" s="302"/>
      <c r="GM237" s="302"/>
      <c r="GN237" s="302"/>
      <c r="GO237" s="302"/>
      <c r="GP237" s="302"/>
      <c r="GQ237" s="302"/>
      <c r="GR237" s="302"/>
      <c r="GS237" s="302"/>
      <c r="GT237" s="302"/>
      <c r="GU237" s="302"/>
      <c r="GV237" s="302"/>
      <c r="GW237" s="302"/>
      <c r="GX237" s="302"/>
      <c r="GY237" s="302"/>
      <c r="GZ237" s="302"/>
      <c r="HA237" s="302"/>
      <c r="HB237" s="302"/>
      <c r="HC237" s="302"/>
      <c r="HD237" s="302"/>
      <c r="HE237" s="302"/>
      <c r="HF237" s="302"/>
      <c r="HG237" s="302"/>
      <c r="HH237" s="302"/>
      <c r="HI237" s="302"/>
      <c r="HJ237" s="302"/>
      <c r="HK237" s="302"/>
      <c r="HL237" s="302"/>
      <c r="HM237" s="302"/>
      <c r="HN237" s="302"/>
      <c r="HO237" s="302"/>
      <c r="HP237" s="302"/>
      <c r="HQ237" s="302"/>
      <c r="HR237" s="302"/>
      <c r="HS237" s="302"/>
      <c r="HT237" s="302"/>
      <c r="HU237" s="302"/>
      <c r="HV237" s="302"/>
      <c r="HW237" s="302"/>
      <c r="HX237" s="302"/>
      <c r="HY237" s="302"/>
      <c r="HZ237" s="302"/>
      <c r="IA237" s="302"/>
      <c r="IB237" s="302"/>
      <c r="IC237" s="302"/>
      <c r="ID237" s="302"/>
      <c r="IE237" s="302"/>
      <c r="IF237" s="302"/>
      <c r="IG237" s="302"/>
      <c r="IH237" s="302"/>
      <c r="II237" s="302"/>
      <c r="IJ237" s="302"/>
      <c r="IK237" s="302"/>
      <c r="IL237" s="302"/>
      <c r="IM237" s="302"/>
      <c r="IN237" s="302"/>
      <c r="IO237" s="302"/>
      <c r="IP237" s="302"/>
      <c r="IQ237" s="302"/>
      <c r="IR237" s="302"/>
      <c r="IS237" s="302"/>
      <c r="IT237" s="302"/>
      <c r="IU237" s="302"/>
      <c r="IV237" s="302"/>
    </row>
    <row r="238" spans="1:256" s="259" customFormat="1" ht="25.5" customHeight="1">
      <c r="A238" s="348" t="s">
        <v>1618</v>
      </c>
      <c r="B238" s="240" t="s">
        <v>314</v>
      </c>
      <c r="C238" s="267">
        <f t="shared" si="56"/>
        <v>0</v>
      </c>
      <c r="D238" s="266">
        <v>0</v>
      </c>
      <c r="E238" s="266">
        <v>0</v>
      </c>
      <c r="F238" s="266">
        <v>0</v>
      </c>
      <c r="G238" s="266">
        <v>0</v>
      </c>
      <c r="H238" s="266">
        <v>0</v>
      </c>
      <c r="I238" s="266">
        <v>0</v>
      </c>
      <c r="J238" s="266">
        <v>0</v>
      </c>
      <c r="K238" s="266">
        <v>0</v>
      </c>
      <c r="L238" s="266">
        <v>0</v>
      </c>
      <c r="M238" s="266">
        <v>0</v>
      </c>
      <c r="N238" s="266">
        <v>0</v>
      </c>
      <c r="O238" s="358">
        <v>0</v>
      </c>
      <c r="P238" s="330"/>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c r="DM238" s="266"/>
      <c r="DN238" s="266"/>
      <c r="DO238" s="266"/>
      <c r="DP238" s="266"/>
      <c r="DQ238" s="266"/>
      <c r="DR238" s="266"/>
      <c r="DS238" s="266"/>
      <c r="DT238" s="266"/>
      <c r="DU238" s="266"/>
      <c r="DV238" s="266"/>
      <c r="DW238" s="266"/>
      <c r="DX238" s="266"/>
      <c r="DY238" s="266"/>
      <c r="DZ238" s="266"/>
      <c r="EA238" s="266"/>
      <c r="EB238" s="266"/>
      <c r="EC238" s="266"/>
      <c r="ED238" s="266"/>
      <c r="EE238" s="266"/>
      <c r="EF238" s="266"/>
      <c r="EG238" s="266"/>
      <c r="EH238" s="266"/>
      <c r="EI238" s="266"/>
      <c r="EJ238" s="266"/>
      <c r="EK238" s="266"/>
      <c r="EL238" s="266"/>
      <c r="EM238" s="266"/>
      <c r="EN238" s="266"/>
      <c r="EO238" s="266"/>
      <c r="EP238" s="266"/>
      <c r="EQ238" s="266"/>
      <c r="ER238" s="266"/>
      <c r="ES238" s="266"/>
      <c r="ET238" s="266"/>
      <c r="EU238" s="266"/>
      <c r="EV238" s="266"/>
      <c r="EW238" s="266"/>
      <c r="EX238" s="266"/>
      <c r="EY238" s="266"/>
      <c r="EZ238" s="266"/>
      <c r="FA238" s="266"/>
      <c r="FB238" s="266"/>
      <c r="FC238" s="266"/>
      <c r="FD238" s="266"/>
      <c r="FE238" s="266"/>
      <c r="FF238" s="266"/>
      <c r="FG238" s="266"/>
      <c r="FH238" s="266"/>
      <c r="FI238" s="266"/>
      <c r="FJ238" s="266"/>
      <c r="FK238" s="266"/>
      <c r="FL238" s="266"/>
      <c r="FM238" s="266"/>
      <c r="FN238" s="266"/>
      <c r="FO238" s="266"/>
      <c r="FP238" s="266"/>
      <c r="FQ238" s="266"/>
      <c r="FR238" s="266"/>
      <c r="FS238" s="266"/>
      <c r="FT238" s="266"/>
      <c r="FU238" s="266"/>
      <c r="FV238" s="266"/>
      <c r="FW238" s="266"/>
      <c r="FX238" s="266"/>
      <c r="FY238" s="266"/>
      <c r="FZ238" s="266"/>
      <c r="GA238" s="266"/>
      <c r="GB238" s="266"/>
      <c r="GC238" s="266"/>
      <c r="GD238" s="266"/>
      <c r="GE238" s="266"/>
      <c r="GF238" s="266"/>
      <c r="GG238" s="266"/>
      <c r="GH238" s="266"/>
      <c r="GI238" s="266"/>
      <c r="GJ238" s="266"/>
      <c r="GK238" s="266"/>
      <c r="GL238" s="266"/>
      <c r="GM238" s="266"/>
      <c r="GN238" s="266"/>
      <c r="GO238" s="266"/>
      <c r="GP238" s="266"/>
      <c r="GQ238" s="266"/>
      <c r="GR238" s="266"/>
      <c r="GS238" s="266"/>
      <c r="GT238" s="266"/>
      <c r="GU238" s="266"/>
      <c r="GV238" s="266"/>
      <c r="GW238" s="266"/>
      <c r="GX238" s="266"/>
      <c r="GY238" s="266"/>
      <c r="GZ238" s="266"/>
      <c r="HA238" s="266"/>
      <c r="HB238" s="266"/>
      <c r="HC238" s="266"/>
      <c r="HD238" s="266"/>
      <c r="HE238" s="266"/>
      <c r="HF238" s="266"/>
      <c r="HG238" s="266"/>
      <c r="HH238" s="266"/>
      <c r="HI238" s="266"/>
      <c r="HJ238" s="266"/>
      <c r="HK238" s="266"/>
      <c r="HL238" s="266"/>
      <c r="HM238" s="266"/>
      <c r="HN238" s="266"/>
      <c r="HO238" s="266"/>
      <c r="HP238" s="266"/>
      <c r="HQ238" s="266"/>
      <c r="HR238" s="266"/>
      <c r="HS238" s="266"/>
      <c r="HT238" s="266"/>
      <c r="HU238" s="266"/>
      <c r="HV238" s="266"/>
      <c r="HW238" s="266"/>
      <c r="HX238" s="266"/>
      <c r="HY238" s="266"/>
      <c r="HZ238" s="266"/>
      <c r="IA238" s="266"/>
      <c r="IB238" s="266"/>
      <c r="IC238" s="266"/>
      <c r="ID238" s="266"/>
      <c r="IE238" s="266"/>
      <c r="IF238" s="266"/>
      <c r="IG238" s="266"/>
      <c r="IH238" s="266"/>
      <c r="II238" s="266"/>
      <c r="IJ238" s="266"/>
      <c r="IK238" s="266"/>
      <c r="IL238" s="266"/>
      <c r="IM238" s="266"/>
      <c r="IN238" s="266"/>
      <c r="IO238" s="266"/>
      <c r="IP238" s="266"/>
      <c r="IQ238" s="266"/>
      <c r="IR238" s="266"/>
      <c r="IS238" s="266"/>
      <c r="IT238" s="266"/>
      <c r="IU238" s="266"/>
      <c r="IV238" s="266"/>
    </row>
    <row r="239" spans="1:256" s="281" customFormat="1" ht="65.25" customHeight="1">
      <c r="A239" s="433">
        <v>7.9</v>
      </c>
      <c r="B239" s="299" t="s">
        <v>315</v>
      </c>
      <c r="C239" s="238">
        <f t="shared" si="56"/>
        <v>0</v>
      </c>
      <c r="D239" s="238">
        <f>SUM(D240:D241)</f>
        <v>0</v>
      </c>
      <c r="E239" s="238">
        <f t="shared" ref="E239:O239" si="89">SUM(E240:E241)</f>
        <v>0</v>
      </c>
      <c r="F239" s="238">
        <f t="shared" si="89"/>
        <v>0</v>
      </c>
      <c r="G239" s="238">
        <f t="shared" si="89"/>
        <v>0</v>
      </c>
      <c r="H239" s="238">
        <f t="shared" si="89"/>
        <v>0</v>
      </c>
      <c r="I239" s="238">
        <f t="shared" si="89"/>
        <v>0</v>
      </c>
      <c r="J239" s="238">
        <f t="shared" si="89"/>
        <v>0</v>
      </c>
      <c r="K239" s="238">
        <f t="shared" si="89"/>
        <v>0</v>
      </c>
      <c r="L239" s="238">
        <f t="shared" si="89"/>
        <v>0</v>
      </c>
      <c r="M239" s="238">
        <f t="shared" si="89"/>
        <v>0</v>
      </c>
      <c r="N239" s="238">
        <f t="shared" si="89"/>
        <v>0</v>
      </c>
      <c r="O239" s="366">
        <f t="shared" si="89"/>
        <v>0</v>
      </c>
      <c r="P239" s="333"/>
      <c r="Q239" s="273"/>
      <c r="R239" s="273"/>
      <c r="S239" s="273"/>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73"/>
      <c r="BQ239" s="273"/>
      <c r="BR239" s="273"/>
      <c r="BS239" s="273"/>
      <c r="BT239" s="273"/>
      <c r="BU239" s="273"/>
      <c r="BV239" s="273"/>
      <c r="BW239" s="273"/>
      <c r="BX239" s="273"/>
      <c r="BY239" s="273"/>
      <c r="BZ239" s="273"/>
      <c r="CA239" s="273"/>
      <c r="CB239" s="273"/>
      <c r="CC239" s="273"/>
      <c r="CD239" s="273"/>
      <c r="CE239" s="273"/>
      <c r="CF239" s="273"/>
      <c r="CG239" s="273"/>
      <c r="CH239" s="273"/>
      <c r="CI239" s="273"/>
      <c r="CJ239" s="273"/>
      <c r="CK239" s="273"/>
      <c r="CL239" s="273"/>
      <c r="CM239" s="273"/>
      <c r="CN239" s="273"/>
      <c r="CO239" s="273"/>
      <c r="CP239" s="273"/>
      <c r="CQ239" s="273"/>
      <c r="CR239" s="273"/>
      <c r="CS239" s="273"/>
      <c r="CT239" s="273"/>
      <c r="CU239" s="273"/>
      <c r="CV239" s="273"/>
      <c r="CW239" s="273"/>
      <c r="CX239" s="273"/>
      <c r="CY239" s="273"/>
      <c r="CZ239" s="273"/>
      <c r="DA239" s="273"/>
      <c r="DB239" s="273"/>
      <c r="DC239" s="273"/>
      <c r="DD239" s="273"/>
      <c r="DE239" s="273"/>
      <c r="DF239" s="273"/>
      <c r="DG239" s="273"/>
      <c r="DH239" s="273"/>
      <c r="DI239" s="273"/>
      <c r="DJ239" s="273"/>
      <c r="DK239" s="273"/>
      <c r="DL239" s="273"/>
      <c r="DM239" s="273"/>
      <c r="DN239" s="273"/>
      <c r="DO239" s="273"/>
      <c r="DP239" s="273"/>
      <c r="DQ239" s="273"/>
      <c r="DR239" s="273"/>
      <c r="DS239" s="273"/>
      <c r="DT239" s="273"/>
      <c r="DU239" s="273"/>
      <c r="DV239" s="273"/>
      <c r="DW239" s="273"/>
      <c r="DX239" s="273"/>
      <c r="DY239" s="273"/>
      <c r="DZ239" s="273"/>
      <c r="EA239" s="273"/>
      <c r="EB239" s="273"/>
      <c r="EC239" s="273"/>
      <c r="ED239" s="273"/>
      <c r="EE239" s="273"/>
      <c r="EF239" s="273"/>
      <c r="EG239" s="273"/>
      <c r="EH239" s="273"/>
      <c r="EI239" s="273"/>
      <c r="EJ239" s="273"/>
      <c r="EK239" s="273"/>
      <c r="EL239" s="273"/>
      <c r="EM239" s="273"/>
      <c r="EN239" s="273"/>
      <c r="EO239" s="273"/>
      <c r="EP239" s="273"/>
      <c r="EQ239" s="273"/>
      <c r="ER239" s="273"/>
      <c r="ES239" s="273"/>
      <c r="ET239" s="273"/>
      <c r="EU239" s="273"/>
      <c r="EV239" s="273"/>
      <c r="EW239" s="273"/>
      <c r="EX239" s="273"/>
      <c r="EY239" s="273"/>
      <c r="EZ239" s="273"/>
      <c r="FA239" s="273"/>
      <c r="FB239" s="273"/>
      <c r="FC239" s="273"/>
      <c r="FD239" s="273"/>
      <c r="FE239" s="273"/>
      <c r="FF239" s="273"/>
      <c r="FG239" s="273"/>
      <c r="FH239" s="273"/>
      <c r="FI239" s="273"/>
      <c r="FJ239" s="273"/>
      <c r="FK239" s="273"/>
      <c r="FL239" s="273"/>
      <c r="FM239" s="273"/>
      <c r="FN239" s="273"/>
      <c r="FO239" s="273"/>
      <c r="FP239" s="273"/>
      <c r="FQ239" s="273"/>
      <c r="FR239" s="273"/>
      <c r="FS239" s="273"/>
      <c r="FT239" s="273"/>
      <c r="FU239" s="273"/>
      <c r="FV239" s="273"/>
      <c r="FW239" s="273"/>
      <c r="FX239" s="273"/>
      <c r="FY239" s="273"/>
      <c r="FZ239" s="273"/>
      <c r="GA239" s="273"/>
      <c r="GB239" s="273"/>
      <c r="GC239" s="273"/>
      <c r="GD239" s="273"/>
      <c r="GE239" s="273"/>
      <c r="GF239" s="273"/>
      <c r="GG239" s="273"/>
      <c r="GH239" s="273"/>
      <c r="GI239" s="273"/>
      <c r="GJ239" s="273"/>
      <c r="GK239" s="273"/>
      <c r="GL239" s="273"/>
      <c r="GM239" s="273"/>
      <c r="GN239" s="273"/>
      <c r="GO239" s="273"/>
      <c r="GP239" s="273"/>
      <c r="GQ239" s="273"/>
      <c r="GR239" s="273"/>
      <c r="GS239" s="273"/>
      <c r="GT239" s="273"/>
      <c r="GU239" s="273"/>
      <c r="GV239" s="273"/>
      <c r="GW239" s="273"/>
      <c r="GX239" s="273"/>
      <c r="GY239" s="273"/>
      <c r="GZ239" s="273"/>
      <c r="HA239" s="273"/>
      <c r="HB239" s="273"/>
      <c r="HC239" s="273"/>
      <c r="HD239" s="273"/>
      <c r="HE239" s="273"/>
      <c r="HF239" s="273"/>
      <c r="HG239" s="273"/>
      <c r="HH239" s="273"/>
      <c r="HI239" s="273"/>
      <c r="HJ239" s="273"/>
      <c r="HK239" s="273"/>
      <c r="HL239" s="273"/>
      <c r="HM239" s="273"/>
      <c r="HN239" s="273"/>
      <c r="HO239" s="273"/>
      <c r="HP239" s="273"/>
      <c r="HQ239" s="273"/>
      <c r="HR239" s="273"/>
      <c r="HS239" s="273"/>
      <c r="HT239" s="273"/>
      <c r="HU239" s="273"/>
      <c r="HV239" s="273"/>
      <c r="HW239" s="273"/>
      <c r="HX239" s="273"/>
      <c r="HY239" s="273"/>
      <c r="HZ239" s="273"/>
      <c r="IA239" s="273"/>
      <c r="IB239" s="273"/>
      <c r="IC239" s="273"/>
      <c r="ID239" s="273"/>
      <c r="IE239" s="273"/>
      <c r="IF239" s="273"/>
      <c r="IG239" s="273"/>
      <c r="IH239" s="273"/>
      <c r="II239" s="273"/>
      <c r="IJ239" s="273"/>
      <c r="IK239" s="273"/>
      <c r="IL239" s="273"/>
      <c r="IM239" s="273"/>
      <c r="IN239" s="273"/>
      <c r="IO239" s="273"/>
      <c r="IP239" s="273"/>
      <c r="IQ239" s="273"/>
      <c r="IR239" s="273"/>
      <c r="IS239" s="273"/>
      <c r="IT239" s="273"/>
      <c r="IU239" s="273"/>
      <c r="IV239" s="273"/>
    </row>
    <row r="240" spans="1:256" s="259" customFormat="1" ht="39" customHeight="1">
      <c r="A240" s="348" t="s">
        <v>1553</v>
      </c>
      <c r="B240" s="304" t="s">
        <v>316</v>
      </c>
      <c r="C240" s="267">
        <f>SUM(D240:O240)</f>
        <v>0</v>
      </c>
      <c r="D240" s="266">
        <v>0</v>
      </c>
      <c r="E240" s="266">
        <v>0</v>
      </c>
      <c r="F240" s="266">
        <v>0</v>
      </c>
      <c r="G240" s="266">
        <v>0</v>
      </c>
      <c r="H240" s="266">
        <v>0</v>
      </c>
      <c r="I240" s="266">
        <v>0</v>
      </c>
      <c r="J240" s="266">
        <v>0</v>
      </c>
      <c r="K240" s="266">
        <v>0</v>
      </c>
      <c r="L240" s="266">
        <v>0</v>
      </c>
      <c r="M240" s="266">
        <v>0</v>
      </c>
      <c r="N240" s="266">
        <v>0</v>
      </c>
      <c r="O240" s="358">
        <v>0</v>
      </c>
      <c r="P240" s="330"/>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c r="DM240" s="266"/>
      <c r="DN240" s="266"/>
      <c r="DO240" s="266"/>
      <c r="DP240" s="266"/>
      <c r="DQ240" s="266"/>
      <c r="DR240" s="266"/>
      <c r="DS240" s="266"/>
      <c r="DT240" s="266"/>
      <c r="DU240" s="266"/>
      <c r="DV240" s="266"/>
      <c r="DW240" s="266"/>
      <c r="DX240" s="266"/>
      <c r="DY240" s="266"/>
      <c r="DZ240" s="266"/>
      <c r="EA240" s="266"/>
      <c r="EB240" s="266"/>
      <c r="EC240" s="266"/>
      <c r="ED240" s="266"/>
      <c r="EE240" s="266"/>
      <c r="EF240" s="266"/>
      <c r="EG240" s="266"/>
      <c r="EH240" s="266"/>
      <c r="EI240" s="266"/>
      <c r="EJ240" s="266"/>
      <c r="EK240" s="266"/>
      <c r="EL240" s="266"/>
      <c r="EM240" s="266"/>
      <c r="EN240" s="266"/>
      <c r="EO240" s="266"/>
      <c r="EP240" s="266"/>
      <c r="EQ240" s="266"/>
      <c r="ER240" s="266"/>
      <c r="ES240" s="266"/>
      <c r="ET240" s="266"/>
      <c r="EU240" s="266"/>
      <c r="EV240" s="266"/>
      <c r="EW240" s="266"/>
      <c r="EX240" s="266"/>
      <c r="EY240" s="266"/>
      <c r="EZ240" s="266"/>
      <c r="FA240" s="266"/>
      <c r="FB240" s="266"/>
      <c r="FC240" s="266"/>
      <c r="FD240" s="266"/>
      <c r="FE240" s="266"/>
      <c r="FF240" s="266"/>
      <c r="FG240" s="266"/>
      <c r="FH240" s="266"/>
      <c r="FI240" s="266"/>
      <c r="FJ240" s="266"/>
      <c r="FK240" s="266"/>
      <c r="FL240" s="266"/>
      <c r="FM240" s="266"/>
      <c r="FN240" s="266"/>
      <c r="FO240" s="266"/>
      <c r="FP240" s="266"/>
      <c r="FQ240" s="266"/>
      <c r="FR240" s="266"/>
      <c r="FS240" s="266"/>
      <c r="FT240" s="266"/>
      <c r="FU240" s="266"/>
      <c r="FV240" s="266"/>
      <c r="FW240" s="266"/>
      <c r="FX240" s="266"/>
      <c r="FY240" s="266"/>
      <c r="FZ240" s="266"/>
      <c r="GA240" s="266"/>
      <c r="GB240" s="266"/>
      <c r="GC240" s="266"/>
      <c r="GD240" s="266"/>
      <c r="GE240" s="266"/>
      <c r="GF240" s="266"/>
      <c r="GG240" s="266"/>
      <c r="GH240" s="266"/>
      <c r="GI240" s="266"/>
      <c r="GJ240" s="266"/>
      <c r="GK240" s="266"/>
      <c r="GL240" s="266"/>
      <c r="GM240" s="266"/>
      <c r="GN240" s="266"/>
      <c r="GO240" s="266"/>
      <c r="GP240" s="266"/>
      <c r="GQ240" s="266"/>
      <c r="GR240" s="266"/>
      <c r="GS240" s="266"/>
      <c r="GT240" s="266"/>
      <c r="GU240" s="266"/>
      <c r="GV240" s="266"/>
      <c r="GW240" s="266"/>
      <c r="GX240" s="266"/>
      <c r="GY240" s="266"/>
      <c r="GZ240" s="266"/>
      <c r="HA240" s="266"/>
      <c r="HB240" s="266"/>
      <c r="HC240" s="266"/>
      <c r="HD240" s="266"/>
      <c r="HE240" s="266"/>
      <c r="HF240" s="266"/>
      <c r="HG240" s="266"/>
      <c r="HH240" s="266"/>
      <c r="HI240" s="266"/>
      <c r="HJ240" s="266"/>
      <c r="HK240" s="266"/>
      <c r="HL240" s="266"/>
      <c r="HM240" s="266"/>
      <c r="HN240" s="266"/>
      <c r="HO240" s="266"/>
      <c r="HP240" s="266"/>
      <c r="HQ240" s="266"/>
      <c r="HR240" s="266"/>
      <c r="HS240" s="266"/>
      <c r="HT240" s="266"/>
      <c r="HU240" s="266"/>
      <c r="HV240" s="266"/>
      <c r="HW240" s="266"/>
      <c r="HX240" s="266"/>
      <c r="HY240" s="266"/>
      <c r="HZ240" s="266"/>
      <c r="IA240" s="266"/>
      <c r="IB240" s="266"/>
      <c r="IC240" s="266"/>
      <c r="ID240" s="266"/>
      <c r="IE240" s="266"/>
      <c r="IF240" s="266"/>
      <c r="IG240" s="266"/>
      <c r="IH240" s="266"/>
      <c r="II240" s="266"/>
      <c r="IJ240" s="266"/>
      <c r="IK240" s="266"/>
      <c r="IL240" s="266"/>
      <c r="IM240" s="266"/>
      <c r="IN240" s="266"/>
      <c r="IO240" s="266"/>
      <c r="IP240" s="266"/>
      <c r="IQ240" s="266"/>
      <c r="IR240" s="266"/>
      <c r="IS240" s="266"/>
      <c r="IT240" s="266"/>
      <c r="IU240" s="266"/>
      <c r="IV240" s="266"/>
    </row>
    <row r="241" spans="1:256" s="259" customFormat="1" ht="39" customHeight="1">
      <c r="A241" s="348" t="s">
        <v>1554</v>
      </c>
      <c r="B241" s="304" t="s">
        <v>317</v>
      </c>
      <c r="C241" s="267">
        <f t="shared" si="56"/>
        <v>0</v>
      </c>
      <c r="D241" s="266">
        <v>0</v>
      </c>
      <c r="E241" s="266">
        <v>0</v>
      </c>
      <c r="F241" s="266">
        <v>0</v>
      </c>
      <c r="G241" s="266">
        <v>0</v>
      </c>
      <c r="H241" s="266">
        <v>0</v>
      </c>
      <c r="I241" s="266">
        <v>0</v>
      </c>
      <c r="J241" s="266">
        <v>0</v>
      </c>
      <c r="K241" s="266">
        <v>0</v>
      </c>
      <c r="L241" s="266">
        <v>0</v>
      </c>
      <c r="M241" s="266">
        <v>0</v>
      </c>
      <c r="N241" s="266">
        <v>0</v>
      </c>
      <c r="O241" s="358">
        <v>0</v>
      </c>
      <c r="P241" s="330"/>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c r="DM241" s="266"/>
      <c r="DN241" s="266"/>
      <c r="DO241" s="266"/>
      <c r="DP241" s="266"/>
      <c r="DQ241" s="266"/>
      <c r="DR241" s="266"/>
      <c r="DS241" s="266"/>
      <c r="DT241" s="266"/>
      <c r="DU241" s="266"/>
      <c r="DV241" s="266"/>
      <c r="DW241" s="266"/>
      <c r="DX241" s="266"/>
      <c r="DY241" s="266"/>
      <c r="DZ241" s="266"/>
      <c r="EA241" s="266"/>
      <c r="EB241" s="266"/>
      <c r="EC241" s="266"/>
      <c r="ED241" s="266"/>
      <c r="EE241" s="266"/>
      <c r="EF241" s="266"/>
      <c r="EG241" s="266"/>
      <c r="EH241" s="266"/>
      <c r="EI241" s="266"/>
      <c r="EJ241" s="266"/>
      <c r="EK241" s="266"/>
      <c r="EL241" s="266"/>
      <c r="EM241" s="266"/>
      <c r="EN241" s="266"/>
      <c r="EO241" s="266"/>
      <c r="EP241" s="266"/>
      <c r="EQ241" s="266"/>
      <c r="ER241" s="266"/>
      <c r="ES241" s="266"/>
      <c r="ET241" s="266"/>
      <c r="EU241" s="266"/>
      <c r="EV241" s="266"/>
      <c r="EW241" s="266"/>
      <c r="EX241" s="266"/>
      <c r="EY241" s="266"/>
      <c r="EZ241" s="266"/>
      <c r="FA241" s="266"/>
      <c r="FB241" s="266"/>
      <c r="FC241" s="266"/>
      <c r="FD241" s="266"/>
      <c r="FE241" s="266"/>
      <c r="FF241" s="266"/>
      <c r="FG241" s="266"/>
      <c r="FH241" s="266"/>
      <c r="FI241" s="266"/>
      <c r="FJ241" s="266"/>
      <c r="FK241" s="266"/>
      <c r="FL241" s="266"/>
      <c r="FM241" s="266"/>
      <c r="FN241" s="266"/>
      <c r="FO241" s="266"/>
      <c r="FP241" s="266"/>
      <c r="FQ241" s="266"/>
      <c r="FR241" s="266"/>
      <c r="FS241" s="266"/>
      <c r="FT241" s="266"/>
      <c r="FU241" s="266"/>
      <c r="FV241" s="266"/>
      <c r="FW241" s="266"/>
      <c r="FX241" s="266"/>
      <c r="FY241" s="266"/>
      <c r="FZ241" s="266"/>
      <c r="GA241" s="266"/>
      <c r="GB241" s="266"/>
      <c r="GC241" s="266"/>
      <c r="GD241" s="266"/>
      <c r="GE241" s="266"/>
      <c r="GF241" s="266"/>
      <c r="GG241" s="266"/>
      <c r="GH241" s="266"/>
      <c r="GI241" s="266"/>
      <c r="GJ241" s="266"/>
      <c r="GK241" s="266"/>
      <c r="GL241" s="266"/>
      <c r="GM241" s="266"/>
      <c r="GN241" s="266"/>
      <c r="GO241" s="266"/>
      <c r="GP241" s="266"/>
      <c r="GQ241" s="266"/>
      <c r="GR241" s="266"/>
      <c r="GS241" s="266"/>
      <c r="GT241" s="266"/>
      <c r="GU241" s="266"/>
      <c r="GV241" s="266"/>
      <c r="GW241" s="266"/>
      <c r="GX241" s="266"/>
      <c r="GY241" s="266"/>
      <c r="GZ241" s="266"/>
      <c r="HA241" s="266"/>
      <c r="HB241" s="266"/>
      <c r="HC241" s="266"/>
      <c r="HD241" s="266"/>
      <c r="HE241" s="266"/>
      <c r="HF241" s="266"/>
      <c r="HG241" s="266"/>
      <c r="HH241" s="266"/>
      <c r="HI241" s="266"/>
      <c r="HJ241" s="266"/>
      <c r="HK241" s="266"/>
      <c r="HL241" s="266"/>
      <c r="HM241" s="266"/>
      <c r="HN241" s="266"/>
      <c r="HO241" s="266"/>
      <c r="HP241" s="266"/>
      <c r="HQ241" s="266"/>
      <c r="HR241" s="266"/>
      <c r="HS241" s="266"/>
      <c r="HT241" s="266"/>
      <c r="HU241" s="266"/>
      <c r="HV241" s="266"/>
      <c r="HW241" s="266"/>
      <c r="HX241" s="266"/>
      <c r="HY241" s="266"/>
      <c r="HZ241" s="266"/>
      <c r="IA241" s="266"/>
      <c r="IB241" s="266"/>
      <c r="IC241" s="266"/>
      <c r="ID241" s="266"/>
      <c r="IE241" s="266"/>
      <c r="IF241" s="266"/>
      <c r="IG241" s="266"/>
      <c r="IH241" s="266"/>
      <c r="II241" s="266"/>
      <c r="IJ241" s="266"/>
      <c r="IK241" s="266"/>
      <c r="IL241" s="266"/>
      <c r="IM241" s="266"/>
      <c r="IN241" s="266"/>
      <c r="IO241" s="266"/>
      <c r="IP241" s="266"/>
      <c r="IQ241" s="266"/>
      <c r="IR241" s="266"/>
      <c r="IS241" s="266"/>
      <c r="IT241" s="266"/>
      <c r="IU241" s="266"/>
      <c r="IV241" s="266"/>
    </row>
    <row r="242" spans="1:256" s="281" customFormat="1" ht="25.5" customHeight="1">
      <c r="A242" s="344">
        <v>8</v>
      </c>
      <c r="B242" s="269" t="s">
        <v>27</v>
      </c>
      <c r="C242" s="270">
        <f t="shared" si="56"/>
        <v>676400</v>
      </c>
      <c r="D242" s="233">
        <f>D243+D247+D253</f>
        <v>31500</v>
      </c>
      <c r="E242" s="271">
        <f t="shared" ref="E242:O242" si="90">E243+E247+E253</f>
        <v>31500</v>
      </c>
      <c r="F242" s="271">
        <f t="shared" si="90"/>
        <v>31500</v>
      </c>
      <c r="G242" s="271">
        <f t="shared" si="90"/>
        <v>31500</v>
      </c>
      <c r="H242" s="271">
        <f t="shared" si="90"/>
        <v>31500</v>
      </c>
      <c r="I242" s="271">
        <f t="shared" si="90"/>
        <v>69500</v>
      </c>
      <c r="J242" s="271">
        <f t="shared" si="90"/>
        <v>31500</v>
      </c>
      <c r="K242" s="271">
        <f t="shared" si="90"/>
        <v>251900</v>
      </c>
      <c r="L242" s="271">
        <f t="shared" si="90"/>
        <v>31500</v>
      </c>
      <c r="M242" s="271">
        <f t="shared" si="90"/>
        <v>31500</v>
      </c>
      <c r="N242" s="271">
        <f t="shared" si="90"/>
        <v>31500</v>
      </c>
      <c r="O242" s="356">
        <f t="shared" si="90"/>
        <v>71500</v>
      </c>
      <c r="P242" s="332"/>
      <c r="Q242" s="277"/>
      <c r="R242" s="278"/>
      <c r="S242" s="272"/>
      <c r="T242" s="272"/>
      <c r="U242" s="272"/>
      <c r="V242" s="272"/>
      <c r="W242" s="272"/>
      <c r="X242" s="272"/>
      <c r="Y242" s="272"/>
      <c r="Z242" s="272"/>
      <c r="AA242" s="272"/>
      <c r="AB242" s="272"/>
      <c r="AC242" s="272"/>
      <c r="AD242" s="276"/>
      <c r="AE242" s="277"/>
      <c r="AF242" s="278"/>
      <c r="AG242" s="272"/>
      <c r="AH242" s="272"/>
      <c r="AI242" s="272"/>
      <c r="AJ242" s="272"/>
      <c r="AK242" s="272"/>
      <c r="AL242" s="272"/>
      <c r="AM242" s="272"/>
      <c r="AN242" s="272"/>
      <c r="AO242" s="272"/>
      <c r="AP242" s="272"/>
      <c r="AQ242" s="272"/>
      <c r="AR242" s="276"/>
      <c r="AS242" s="277"/>
      <c r="AT242" s="278"/>
      <c r="AU242" s="272"/>
      <c r="AV242" s="272"/>
      <c r="AW242" s="272"/>
      <c r="AX242" s="272"/>
      <c r="AY242" s="272"/>
      <c r="AZ242" s="272"/>
      <c r="BA242" s="272"/>
      <c r="BB242" s="272"/>
      <c r="BC242" s="272"/>
      <c r="BD242" s="272"/>
      <c r="BE242" s="272"/>
      <c r="BF242" s="276"/>
      <c r="BG242" s="277"/>
      <c r="BH242" s="278"/>
      <c r="BI242" s="272"/>
      <c r="BJ242" s="272"/>
      <c r="BK242" s="272"/>
      <c r="BL242" s="272"/>
      <c r="BM242" s="272"/>
      <c r="BN242" s="272"/>
      <c r="BO242" s="272"/>
      <c r="BP242" s="272"/>
      <c r="BQ242" s="272"/>
      <c r="BR242" s="272"/>
      <c r="BS242" s="272"/>
      <c r="BT242" s="276"/>
      <c r="BU242" s="277"/>
      <c r="BV242" s="278"/>
      <c r="BW242" s="272"/>
      <c r="BX242" s="272"/>
      <c r="BY242" s="272"/>
      <c r="BZ242" s="272"/>
      <c r="CA242" s="272"/>
      <c r="CB242" s="272"/>
      <c r="CC242" s="272"/>
      <c r="CD242" s="272"/>
      <c r="CE242" s="272"/>
      <c r="CF242" s="272"/>
      <c r="CG242" s="272"/>
      <c r="CH242" s="276"/>
      <c r="CI242" s="277"/>
      <c r="CJ242" s="278"/>
      <c r="CK242" s="272"/>
      <c r="CL242" s="272"/>
      <c r="CM242" s="272"/>
      <c r="CN242" s="272"/>
      <c r="CO242" s="272"/>
      <c r="CP242" s="272"/>
      <c r="CQ242" s="272"/>
      <c r="CR242" s="272"/>
      <c r="CS242" s="272"/>
      <c r="CT242" s="272"/>
      <c r="CU242" s="272"/>
      <c r="CV242" s="276"/>
      <c r="CW242" s="277"/>
      <c r="CX242" s="278"/>
      <c r="CY242" s="272"/>
      <c r="CZ242" s="272"/>
      <c r="DA242" s="272"/>
      <c r="DB242" s="272"/>
      <c r="DC242" s="272"/>
      <c r="DD242" s="272"/>
      <c r="DE242" s="272"/>
      <c r="DF242" s="272"/>
      <c r="DG242" s="272"/>
      <c r="DH242" s="272"/>
      <c r="DI242" s="272"/>
      <c r="DJ242" s="276"/>
      <c r="DK242" s="277"/>
      <c r="DL242" s="278"/>
      <c r="DM242" s="272"/>
      <c r="DN242" s="272"/>
      <c r="DO242" s="272"/>
      <c r="DP242" s="272"/>
      <c r="DQ242" s="272"/>
      <c r="DR242" s="272"/>
      <c r="DS242" s="272"/>
      <c r="DT242" s="272"/>
      <c r="DU242" s="272"/>
      <c r="DV242" s="272"/>
      <c r="DW242" s="272"/>
      <c r="DX242" s="276"/>
      <c r="DY242" s="277"/>
      <c r="DZ242" s="278"/>
      <c r="EA242" s="272"/>
      <c r="EB242" s="272"/>
      <c r="EC242" s="272"/>
      <c r="ED242" s="272"/>
      <c r="EE242" s="272"/>
      <c r="EF242" s="272"/>
      <c r="EG242" s="272"/>
      <c r="EH242" s="272"/>
      <c r="EI242" s="272"/>
      <c r="EJ242" s="272"/>
      <c r="EK242" s="272"/>
      <c r="EL242" s="276"/>
      <c r="EM242" s="277"/>
      <c r="EN242" s="278"/>
      <c r="EO242" s="272"/>
      <c r="EP242" s="272"/>
      <c r="EQ242" s="272"/>
      <c r="ER242" s="272"/>
      <c r="ES242" s="272"/>
      <c r="ET242" s="272"/>
      <c r="EU242" s="272"/>
      <c r="EV242" s="272"/>
      <c r="EW242" s="272"/>
      <c r="EX242" s="272"/>
      <c r="EY242" s="272"/>
      <c r="EZ242" s="276"/>
      <c r="FA242" s="277"/>
      <c r="FB242" s="278"/>
      <c r="FC242" s="272"/>
      <c r="FD242" s="272"/>
      <c r="FE242" s="272"/>
      <c r="FF242" s="272"/>
      <c r="FG242" s="272"/>
      <c r="FH242" s="272"/>
      <c r="FI242" s="272"/>
      <c r="FJ242" s="272"/>
      <c r="FK242" s="272"/>
      <c r="FL242" s="272"/>
      <c r="FM242" s="272"/>
      <c r="FN242" s="276"/>
      <c r="FO242" s="277"/>
      <c r="FP242" s="278"/>
      <c r="FQ242" s="272"/>
      <c r="FR242" s="272"/>
      <c r="FS242" s="272"/>
      <c r="FT242" s="272"/>
      <c r="FU242" s="272"/>
      <c r="FV242" s="272"/>
      <c r="FW242" s="272"/>
      <c r="FX242" s="272"/>
      <c r="FY242" s="272"/>
      <c r="FZ242" s="272"/>
      <c r="GA242" s="272"/>
      <c r="GB242" s="276"/>
      <c r="GC242" s="277"/>
      <c r="GD242" s="278"/>
      <c r="GE242" s="272"/>
      <c r="GF242" s="272"/>
      <c r="GG242" s="272"/>
      <c r="GH242" s="272"/>
      <c r="GI242" s="272"/>
      <c r="GJ242" s="272"/>
      <c r="GK242" s="272"/>
      <c r="GL242" s="272"/>
      <c r="GM242" s="272"/>
      <c r="GN242" s="272"/>
      <c r="GO242" s="272"/>
      <c r="GP242" s="276"/>
      <c r="GQ242" s="277"/>
      <c r="GR242" s="278"/>
      <c r="GS242" s="272"/>
      <c r="GT242" s="272"/>
      <c r="GU242" s="272"/>
      <c r="GV242" s="272"/>
      <c r="GW242" s="272"/>
      <c r="GX242" s="272"/>
      <c r="GY242" s="272"/>
      <c r="GZ242" s="272"/>
      <c r="HA242" s="272"/>
      <c r="HB242" s="272"/>
      <c r="HC242" s="272"/>
      <c r="HD242" s="276"/>
      <c r="HE242" s="277"/>
      <c r="HF242" s="278"/>
      <c r="HG242" s="272"/>
      <c r="HH242" s="272"/>
      <c r="HI242" s="272"/>
      <c r="HJ242" s="272"/>
      <c r="HK242" s="272"/>
      <c r="HL242" s="272"/>
      <c r="HM242" s="272"/>
      <c r="HN242" s="272"/>
      <c r="HO242" s="272"/>
      <c r="HP242" s="272"/>
      <c r="HQ242" s="272"/>
      <c r="HR242" s="276"/>
      <c r="HS242" s="277"/>
      <c r="HT242" s="278"/>
      <c r="HU242" s="272"/>
      <c r="HV242" s="272"/>
      <c r="HW242" s="272"/>
      <c r="HX242" s="272"/>
      <c r="HY242" s="272"/>
      <c r="HZ242" s="272"/>
      <c r="IA242" s="272"/>
      <c r="IB242" s="272"/>
      <c r="IC242" s="272"/>
      <c r="ID242" s="272"/>
      <c r="IE242" s="272"/>
      <c r="IF242" s="276"/>
      <c r="IG242" s="277"/>
      <c r="IH242" s="278"/>
      <c r="II242" s="272"/>
      <c r="IJ242" s="272"/>
      <c r="IK242" s="272"/>
      <c r="IL242" s="272"/>
      <c r="IM242" s="272"/>
      <c r="IN242" s="272"/>
      <c r="IO242" s="272"/>
      <c r="IP242" s="272"/>
      <c r="IQ242" s="272"/>
      <c r="IR242" s="272"/>
      <c r="IS242" s="272"/>
      <c r="IT242" s="276"/>
      <c r="IU242" s="277"/>
      <c r="IV242" s="278"/>
    </row>
    <row r="243" spans="1:256" s="281" customFormat="1" ht="25.5" customHeight="1">
      <c r="A243" s="432">
        <v>8.1</v>
      </c>
      <c r="B243" s="280" t="s">
        <v>318</v>
      </c>
      <c r="C243" s="236">
        <f t="shared" si="56"/>
        <v>0</v>
      </c>
      <c r="D243" s="241">
        <f t="shared" ref="D243:O243" si="91">D244</f>
        <v>0</v>
      </c>
      <c r="E243" s="241">
        <f t="shared" si="91"/>
        <v>0</v>
      </c>
      <c r="F243" s="241">
        <f t="shared" si="91"/>
        <v>0</v>
      </c>
      <c r="G243" s="241">
        <f t="shared" si="91"/>
        <v>0</v>
      </c>
      <c r="H243" s="241">
        <f t="shared" si="91"/>
        <v>0</v>
      </c>
      <c r="I243" s="241">
        <f t="shared" si="91"/>
        <v>0</v>
      </c>
      <c r="J243" s="241">
        <f t="shared" si="91"/>
        <v>0</v>
      </c>
      <c r="K243" s="241">
        <f t="shared" si="91"/>
        <v>0</v>
      </c>
      <c r="L243" s="241">
        <f t="shared" si="91"/>
        <v>0</v>
      </c>
      <c r="M243" s="241">
        <f t="shared" si="91"/>
        <v>0</v>
      </c>
      <c r="N243" s="241">
        <f t="shared" si="91"/>
        <v>0</v>
      </c>
      <c r="O243" s="355">
        <f t="shared" si="91"/>
        <v>0</v>
      </c>
      <c r="P243" s="333"/>
      <c r="Q243" s="273"/>
      <c r="R243" s="273"/>
      <c r="S243" s="273"/>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73"/>
      <c r="BQ243" s="273"/>
      <c r="BR243" s="273"/>
      <c r="BS243" s="273"/>
      <c r="BT243" s="273"/>
      <c r="BU243" s="273"/>
      <c r="BV243" s="273"/>
      <c r="BW243" s="273"/>
      <c r="BX243" s="273"/>
      <c r="BY243" s="273"/>
      <c r="BZ243" s="273"/>
      <c r="CA243" s="273"/>
      <c r="CB243" s="273"/>
      <c r="CC243" s="273"/>
      <c r="CD243" s="273"/>
      <c r="CE243" s="273"/>
      <c r="CF243" s="273"/>
      <c r="CG243" s="273"/>
      <c r="CH243" s="273"/>
      <c r="CI243" s="273"/>
      <c r="CJ243" s="273"/>
      <c r="CK243" s="273"/>
      <c r="CL243" s="273"/>
      <c r="CM243" s="273"/>
      <c r="CN243" s="273"/>
      <c r="CO243" s="273"/>
      <c r="CP243" s="273"/>
      <c r="CQ243" s="273"/>
      <c r="CR243" s="273"/>
      <c r="CS243" s="273"/>
      <c r="CT243" s="273"/>
      <c r="CU243" s="273"/>
      <c r="CV243" s="273"/>
      <c r="CW243" s="273"/>
      <c r="CX243" s="273"/>
      <c r="CY243" s="273"/>
      <c r="CZ243" s="273"/>
      <c r="DA243" s="273"/>
      <c r="DB243" s="273"/>
      <c r="DC243" s="273"/>
      <c r="DD243" s="273"/>
      <c r="DE243" s="273"/>
      <c r="DF243" s="273"/>
      <c r="DG243" s="273"/>
      <c r="DH243" s="273"/>
      <c r="DI243" s="273"/>
      <c r="DJ243" s="273"/>
      <c r="DK243" s="273"/>
      <c r="DL243" s="273"/>
      <c r="DM243" s="273"/>
      <c r="DN243" s="273"/>
      <c r="DO243" s="273"/>
      <c r="DP243" s="273"/>
      <c r="DQ243" s="273"/>
      <c r="DR243" s="273"/>
      <c r="DS243" s="273"/>
      <c r="DT243" s="273"/>
      <c r="DU243" s="273"/>
      <c r="DV243" s="273"/>
      <c r="DW243" s="273"/>
      <c r="DX243" s="273"/>
      <c r="DY243" s="273"/>
      <c r="DZ243" s="273"/>
      <c r="EA243" s="273"/>
      <c r="EB243" s="273"/>
      <c r="EC243" s="273"/>
      <c r="ED243" s="273"/>
      <c r="EE243" s="273"/>
      <c r="EF243" s="273"/>
      <c r="EG243" s="273"/>
      <c r="EH243" s="273"/>
      <c r="EI243" s="273"/>
      <c r="EJ243" s="273"/>
      <c r="EK243" s="273"/>
      <c r="EL243" s="273"/>
      <c r="EM243" s="273"/>
      <c r="EN243" s="273"/>
      <c r="EO243" s="273"/>
      <c r="EP243" s="273"/>
      <c r="EQ243" s="273"/>
      <c r="ER243" s="273"/>
      <c r="ES243" s="273"/>
      <c r="ET243" s="273"/>
      <c r="EU243" s="273"/>
      <c r="EV243" s="273"/>
      <c r="EW243" s="273"/>
      <c r="EX243" s="273"/>
      <c r="EY243" s="273"/>
      <c r="EZ243" s="273"/>
      <c r="FA243" s="273"/>
      <c r="FB243" s="273"/>
      <c r="FC243" s="273"/>
      <c r="FD243" s="273"/>
      <c r="FE243" s="273"/>
      <c r="FF243" s="273"/>
      <c r="FG243" s="273"/>
      <c r="FH243" s="273"/>
      <c r="FI243" s="273"/>
      <c r="FJ243" s="273"/>
      <c r="FK243" s="273"/>
      <c r="FL243" s="273"/>
      <c r="FM243" s="273"/>
      <c r="FN243" s="273"/>
      <c r="FO243" s="273"/>
      <c r="FP243" s="273"/>
      <c r="FQ243" s="273"/>
      <c r="FR243" s="273"/>
      <c r="FS243" s="273"/>
      <c r="FT243" s="273"/>
      <c r="FU243" s="273"/>
      <c r="FV243" s="273"/>
      <c r="FW243" s="273"/>
      <c r="FX243" s="273"/>
      <c r="FY243" s="273"/>
      <c r="FZ243" s="273"/>
      <c r="GA243" s="273"/>
      <c r="GB243" s="273"/>
      <c r="GC243" s="273"/>
      <c r="GD243" s="273"/>
      <c r="GE243" s="273"/>
      <c r="GF243" s="273"/>
      <c r="GG243" s="273"/>
      <c r="GH243" s="273"/>
      <c r="GI243" s="273"/>
      <c r="GJ243" s="273"/>
      <c r="GK243" s="273"/>
      <c r="GL243" s="273"/>
      <c r="GM243" s="273"/>
      <c r="GN243" s="273"/>
      <c r="GO243" s="273"/>
      <c r="GP243" s="273"/>
      <c r="GQ243" s="273"/>
      <c r="GR243" s="273"/>
      <c r="GS243" s="273"/>
      <c r="GT243" s="273"/>
      <c r="GU243" s="273"/>
      <c r="GV243" s="273"/>
      <c r="GW243" s="273"/>
      <c r="GX243" s="273"/>
      <c r="GY243" s="273"/>
      <c r="GZ243" s="273"/>
      <c r="HA243" s="273"/>
      <c r="HB243" s="273"/>
      <c r="HC243" s="273"/>
      <c r="HD243" s="273"/>
      <c r="HE243" s="273"/>
      <c r="HF243" s="273"/>
      <c r="HG243" s="273"/>
      <c r="HH243" s="273"/>
      <c r="HI243" s="273"/>
      <c r="HJ243" s="273"/>
      <c r="HK243" s="273"/>
      <c r="HL243" s="273"/>
      <c r="HM243" s="273"/>
      <c r="HN243" s="273"/>
      <c r="HO243" s="273"/>
      <c r="HP243" s="273"/>
      <c r="HQ243" s="273"/>
      <c r="HR243" s="273"/>
      <c r="HS243" s="273"/>
      <c r="HT243" s="273"/>
      <c r="HU243" s="273"/>
      <c r="HV243" s="273"/>
      <c r="HW243" s="273"/>
      <c r="HX243" s="273"/>
      <c r="HY243" s="273"/>
      <c r="HZ243" s="273"/>
      <c r="IA243" s="273"/>
      <c r="IB243" s="273"/>
      <c r="IC243" s="273"/>
      <c r="ID243" s="273"/>
      <c r="IE243" s="273"/>
      <c r="IF243" s="273"/>
      <c r="IG243" s="273"/>
      <c r="IH243" s="273"/>
      <c r="II243" s="273"/>
      <c r="IJ243" s="273"/>
      <c r="IK243" s="273"/>
      <c r="IL243" s="273"/>
      <c r="IM243" s="273"/>
      <c r="IN243" s="273"/>
      <c r="IO243" s="273"/>
      <c r="IP243" s="273"/>
      <c r="IQ243" s="273"/>
      <c r="IR243" s="273"/>
      <c r="IS243" s="273"/>
      <c r="IT243" s="273"/>
      <c r="IU243" s="273"/>
      <c r="IV243" s="273"/>
    </row>
    <row r="244" spans="1:256" s="281" customFormat="1" ht="25.5" customHeight="1">
      <c r="A244" s="433" t="s">
        <v>1555</v>
      </c>
      <c r="B244" s="305" t="s">
        <v>28</v>
      </c>
      <c r="C244" s="238">
        <f t="shared" si="56"/>
        <v>0</v>
      </c>
      <c r="D244" s="258">
        <f>SUM(D245:D246)</f>
        <v>0</v>
      </c>
      <c r="E244" s="258">
        <f t="shared" ref="E244:O244" si="92">SUM(E245:E246)</f>
        <v>0</v>
      </c>
      <c r="F244" s="258">
        <f t="shared" si="92"/>
        <v>0</v>
      </c>
      <c r="G244" s="258">
        <f t="shared" si="92"/>
        <v>0</v>
      </c>
      <c r="H244" s="258">
        <f t="shared" si="92"/>
        <v>0</v>
      </c>
      <c r="I244" s="258">
        <f t="shared" si="92"/>
        <v>0</v>
      </c>
      <c r="J244" s="258">
        <f t="shared" si="92"/>
        <v>0</v>
      </c>
      <c r="K244" s="258">
        <f t="shared" si="92"/>
        <v>0</v>
      </c>
      <c r="L244" s="258">
        <f t="shared" si="92"/>
        <v>0</v>
      </c>
      <c r="M244" s="258">
        <f t="shared" si="92"/>
        <v>0</v>
      </c>
      <c r="N244" s="258">
        <f t="shared" si="92"/>
        <v>0</v>
      </c>
      <c r="O244" s="354">
        <f t="shared" si="92"/>
        <v>0</v>
      </c>
      <c r="P244" s="333"/>
      <c r="Q244" s="273"/>
      <c r="R244" s="273"/>
      <c r="S244" s="273"/>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73"/>
      <c r="BQ244" s="273"/>
      <c r="BR244" s="273"/>
      <c r="BS244" s="273"/>
      <c r="BT244" s="273"/>
      <c r="BU244" s="273"/>
      <c r="BV244" s="273"/>
      <c r="BW244" s="273"/>
      <c r="BX244" s="273"/>
      <c r="BY244" s="273"/>
      <c r="BZ244" s="273"/>
      <c r="CA244" s="273"/>
      <c r="CB244" s="273"/>
      <c r="CC244" s="273"/>
      <c r="CD244" s="273"/>
      <c r="CE244" s="273"/>
      <c r="CF244" s="273"/>
      <c r="CG244" s="273"/>
      <c r="CH244" s="273"/>
      <c r="CI244" s="273"/>
      <c r="CJ244" s="273"/>
      <c r="CK244" s="273"/>
      <c r="CL244" s="273"/>
      <c r="CM244" s="273"/>
      <c r="CN244" s="273"/>
      <c r="CO244" s="273"/>
      <c r="CP244" s="273"/>
      <c r="CQ244" s="273"/>
      <c r="CR244" s="273"/>
      <c r="CS244" s="273"/>
      <c r="CT244" s="273"/>
      <c r="CU244" s="273"/>
      <c r="CV244" s="273"/>
      <c r="CW244" s="273"/>
      <c r="CX244" s="273"/>
      <c r="CY244" s="273"/>
      <c r="CZ244" s="273"/>
      <c r="DA244" s="273"/>
      <c r="DB244" s="273"/>
      <c r="DC244" s="273"/>
      <c r="DD244" s="273"/>
      <c r="DE244" s="273"/>
      <c r="DF244" s="273"/>
      <c r="DG244" s="273"/>
      <c r="DH244" s="273"/>
      <c r="DI244" s="273"/>
      <c r="DJ244" s="273"/>
      <c r="DK244" s="273"/>
      <c r="DL244" s="273"/>
      <c r="DM244" s="273"/>
      <c r="DN244" s="273"/>
      <c r="DO244" s="273"/>
      <c r="DP244" s="273"/>
      <c r="DQ244" s="273"/>
      <c r="DR244" s="273"/>
      <c r="DS244" s="273"/>
      <c r="DT244" s="273"/>
      <c r="DU244" s="273"/>
      <c r="DV244" s="273"/>
      <c r="DW244" s="273"/>
      <c r="DX244" s="273"/>
      <c r="DY244" s="273"/>
      <c r="DZ244" s="273"/>
      <c r="EA244" s="273"/>
      <c r="EB244" s="273"/>
      <c r="EC244" s="273"/>
      <c r="ED244" s="273"/>
      <c r="EE244" s="273"/>
      <c r="EF244" s="273"/>
      <c r="EG244" s="273"/>
      <c r="EH244" s="273"/>
      <c r="EI244" s="273"/>
      <c r="EJ244" s="273"/>
      <c r="EK244" s="273"/>
      <c r="EL244" s="273"/>
      <c r="EM244" s="273"/>
      <c r="EN244" s="273"/>
      <c r="EO244" s="273"/>
      <c r="EP244" s="273"/>
      <c r="EQ244" s="273"/>
      <c r="ER244" s="273"/>
      <c r="ES244" s="273"/>
      <c r="ET244" s="273"/>
      <c r="EU244" s="273"/>
      <c r="EV244" s="273"/>
      <c r="EW244" s="273"/>
      <c r="EX244" s="273"/>
      <c r="EY244" s="273"/>
      <c r="EZ244" s="273"/>
      <c r="FA244" s="273"/>
      <c r="FB244" s="273"/>
      <c r="FC244" s="273"/>
      <c r="FD244" s="273"/>
      <c r="FE244" s="273"/>
      <c r="FF244" s="273"/>
      <c r="FG244" s="273"/>
      <c r="FH244" s="273"/>
      <c r="FI244" s="273"/>
      <c r="FJ244" s="273"/>
      <c r="FK244" s="273"/>
      <c r="FL244" s="273"/>
      <c r="FM244" s="273"/>
      <c r="FN244" s="273"/>
      <c r="FO244" s="273"/>
      <c r="FP244" s="273"/>
      <c r="FQ244" s="273"/>
      <c r="FR244" s="273"/>
      <c r="FS244" s="273"/>
      <c r="FT244" s="273"/>
      <c r="FU244" s="273"/>
      <c r="FV244" s="273"/>
      <c r="FW244" s="273"/>
      <c r="FX244" s="273"/>
      <c r="FY244" s="273"/>
      <c r="FZ244" s="273"/>
      <c r="GA244" s="273"/>
      <c r="GB244" s="273"/>
      <c r="GC244" s="273"/>
      <c r="GD244" s="273"/>
      <c r="GE244" s="273"/>
      <c r="GF244" s="273"/>
      <c r="GG244" s="273"/>
      <c r="GH244" s="273"/>
      <c r="GI244" s="273"/>
      <c r="GJ244" s="273"/>
      <c r="GK244" s="273"/>
      <c r="GL244" s="273"/>
      <c r="GM244" s="273"/>
      <c r="GN244" s="273"/>
      <c r="GO244" s="273"/>
      <c r="GP244" s="273"/>
      <c r="GQ244" s="273"/>
      <c r="GR244" s="273"/>
      <c r="GS244" s="273"/>
      <c r="GT244" s="273"/>
      <c r="GU244" s="273"/>
      <c r="GV244" s="273"/>
      <c r="GW244" s="273"/>
      <c r="GX244" s="273"/>
      <c r="GY244" s="273"/>
      <c r="GZ244" s="273"/>
      <c r="HA244" s="273"/>
      <c r="HB244" s="273"/>
      <c r="HC244" s="273"/>
      <c r="HD244" s="273"/>
      <c r="HE244" s="273"/>
      <c r="HF244" s="273"/>
      <c r="HG244" s="273"/>
      <c r="HH244" s="273"/>
      <c r="HI244" s="273"/>
      <c r="HJ244" s="273"/>
      <c r="HK244" s="273"/>
      <c r="HL244" s="273"/>
      <c r="HM244" s="273"/>
      <c r="HN244" s="273"/>
      <c r="HO244" s="273"/>
      <c r="HP244" s="273"/>
      <c r="HQ244" s="273"/>
      <c r="HR244" s="273"/>
      <c r="HS244" s="273"/>
      <c r="HT244" s="273"/>
      <c r="HU244" s="273"/>
      <c r="HV244" s="273"/>
      <c r="HW244" s="273"/>
      <c r="HX244" s="273"/>
      <c r="HY244" s="273"/>
      <c r="HZ244" s="273"/>
      <c r="IA244" s="273"/>
      <c r="IB244" s="273"/>
      <c r="IC244" s="273"/>
      <c r="ID244" s="273"/>
      <c r="IE244" s="273"/>
      <c r="IF244" s="273"/>
      <c r="IG244" s="273"/>
      <c r="IH244" s="273"/>
      <c r="II244" s="273"/>
      <c r="IJ244" s="273"/>
      <c r="IK244" s="273"/>
      <c r="IL244" s="273"/>
      <c r="IM244" s="273"/>
      <c r="IN244" s="273"/>
      <c r="IO244" s="273"/>
      <c r="IP244" s="273"/>
      <c r="IQ244" s="273"/>
      <c r="IR244" s="273"/>
      <c r="IS244" s="273"/>
      <c r="IT244" s="273"/>
      <c r="IU244" s="273"/>
      <c r="IV244" s="273"/>
    </row>
    <row r="245" spans="1:256" s="259" customFormat="1" ht="25.5" customHeight="1">
      <c r="A245" s="348" t="s">
        <v>1556</v>
      </c>
      <c r="B245" s="289" t="s">
        <v>319</v>
      </c>
      <c r="C245" s="267">
        <f t="shared" si="56"/>
        <v>0</v>
      </c>
      <c r="D245" s="259">
        <v>0</v>
      </c>
      <c r="E245" s="259">
        <v>0</v>
      </c>
      <c r="F245" s="259">
        <v>0</v>
      </c>
      <c r="G245" s="259">
        <v>0</v>
      </c>
      <c r="H245" s="259">
        <v>0</v>
      </c>
      <c r="I245" s="259">
        <v>0</v>
      </c>
      <c r="J245" s="259">
        <v>0</v>
      </c>
      <c r="K245" s="259">
        <v>0</v>
      </c>
      <c r="L245" s="259">
        <v>0</v>
      </c>
      <c r="M245" s="259">
        <v>0</v>
      </c>
      <c r="N245" s="259">
        <v>0</v>
      </c>
      <c r="O245" s="350">
        <v>0</v>
      </c>
      <c r="P245" s="330"/>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c r="DM245" s="266"/>
      <c r="DN245" s="266"/>
      <c r="DO245" s="266"/>
      <c r="DP245" s="266"/>
      <c r="DQ245" s="266"/>
      <c r="DR245" s="266"/>
      <c r="DS245" s="266"/>
      <c r="DT245" s="266"/>
      <c r="DU245" s="266"/>
      <c r="DV245" s="266"/>
      <c r="DW245" s="266"/>
      <c r="DX245" s="266"/>
      <c r="DY245" s="266"/>
      <c r="DZ245" s="266"/>
      <c r="EA245" s="266"/>
      <c r="EB245" s="266"/>
      <c r="EC245" s="266"/>
      <c r="ED245" s="266"/>
      <c r="EE245" s="266"/>
      <c r="EF245" s="266"/>
      <c r="EG245" s="266"/>
      <c r="EH245" s="266"/>
      <c r="EI245" s="266"/>
      <c r="EJ245" s="266"/>
      <c r="EK245" s="266"/>
      <c r="EL245" s="266"/>
      <c r="EM245" s="266"/>
      <c r="EN245" s="266"/>
      <c r="EO245" s="266"/>
      <c r="EP245" s="266"/>
      <c r="EQ245" s="266"/>
      <c r="ER245" s="266"/>
      <c r="ES245" s="266"/>
      <c r="ET245" s="266"/>
      <c r="EU245" s="266"/>
      <c r="EV245" s="266"/>
      <c r="EW245" s="266"/>
      <c r="EX245" s="266"/>
      <c r="EY245" s="266"/>
      <c r="EZ245" s="266"/>
      <c r="FA245" s="266"/>
      <c r="FB245" s="266"/>
      <c r="FC245" s="266"/>
      <c r="FD245" s="266"/>
      <c r="FE245" s="266"/>
      <c r="FF245" s="266"/>
      <c r="FG245" s="266"/>
      <c r="FH245" s="266"/>
      <c r="FI245" s="266"/>
      <c r="FJ245" s="266"/>
      <c r="FK245" s="266"/>
      <c r="FL245" s="266"/>
      <c r="FM245" s="266"/>
      <c r="FN245" s="266"/>
      <c r="FO245" s="266"/>
      <c r="FP245" s="266"/>
      <c r="FQ245" s="266"/>
      <c r="FR245" s="266"/>
      <c r="FS245" s="266"/>
      <c r="FT245" s="266"/>
      <c r="FU245" s="266"/>
      <c r="FV245" s="266"/>
      <c r="FW245" s="266"/>
      <c r="FX245" s="266"/>
      <c r="FY245" s="266"/>
      <c r="FZ245" s="266"/>
      <c r="GA245" s="266"/>
      <c r="GB245" s="266"/>
      <c r="GC245" s="266"/>
      <c r="GD245" s="266"/>
      <c r="GE245" s="266"/>
      <c r="GF245" s="266"/>
      <c r="GG245" s="266"/>
      <c r="GH245" s="266"/>
      <c r="GI245" s="266"/>
      <c r="GJ245" s="266"/>
      <c r="GK245" s="266"/>
      <c r="GL245" s="266"/>
      <c r="GM245" s="266"/>
      <c r="GN245" s="266"/>
      <c r="GO245" s="266"/>
      <c r="GP245" s="266"/>
      <c r="GQ245" s="266"/>
      <c r="GR245" s="266"/>
      <c r="GS245" s="266"/>
      <c r="GT245" s="266"/>
      <c r="GU245" s="266"/>
      <c r="GV245" s="266"/>
      <c r="GW245" s="266"/>
      <c r="GX245" s="266"/>
      <c r="GY245" s="266"/>
      <c r="GZ245" s="266"/>
      <c r="HA245" s="266"/>
      <c r="HB245" s="266"/>
      <c r="HC245" s="266"/>
      <c r="HD245" s="266"/>
      <c r="HE245" s="266"/>
      <c r="HF245" s="266"/>
      <c r="HG245" s="266"/>
      <c r="HH245" s="266"/>
      <c r="HI245" s="266"/>
      <c r="HJ245" s="266"/>
      <c r="HK245" s="266"/>
      <c r="HL245" s="266"/>
      <c r="HM245" s="266"/>
      <c r="HN245" s="266"/>
      <c r="HO245" s="266"/>
      <c r="HP245" s="266"/>
      <c r="HQ245" s="266"/>
      <c r="HR245" s="266"/>
      <c r="HS245" s="266"/>
      <c r="HT245" s="266"/>
      <c r="HU245" s="266"/>
      <c r="HV245" s="266"/>
      <c r="HW245" s="266"/>
      <c r="HX245" s="266"/>
      <c r="HY245" s="266"/>
      <c r="HZ245" s="266"/>
      <c r="IA245" s="266"/>
      <c r="IB245" s="266"/>
      <c r="IC245" s="266"/>
      <c r="ID245" s="266"/>
      <c r="IE245" s="266"/>
      <c r="IF245" s="266"/>
      <c r="IG245" s="266"/>
      <c r="IH245" s="266"/>
      <c r="II245" s="266"/>
      <c r="IJ245" s="266"/>
      <c r="IK245" s="266"/>
      <c r="IL245" s="266"/>
      <c r="IM245" s="266"/>
      <c r="IN245" s="266"/>
      <c r="IO245" s="266"/>
      <c r="IP245" s="266"/>
      <c r="IQ245" s="266"/>
      <c r="IR245" s="266"/>
      <c r="IS245" s="266"/>
      <c r="IT245" s="266"/>
      <c r="IU245" s="266"/>
      <c r="IV245" s="266"/>
    </row>
    <row r="246" spans="1:256" s="259" customFormat="1" ht="25.5" customHeight="1">
      <c r="A246" s="348" t="s">
        <v>1557</v>
      </c>
      <c r="B246" s="289" t="s">
        <v>320</v>
      </c>
      <c r="C246" s="267">
        <f t="shared" si="56"/>
        <v>0</v>
      </c>
      <c r="D246" s="259">
        <v>0</v>
      </c>
      <c r="E246" s="259">
        <v>0</v>
      </c>
      <c r="F246" s="259">
        <v>0</v>
      </c>
      <c r="G246" s="259">
        <v>0</v>
      </c>
      <c r="H246" s="259">
        <v>0</v>
      </c>
      <c r="I246" s="259">
        <v>0</v>
      </c>
      <c r="J246" s="259">
        <v>0</v>
      </c>
      <c r="K246" s="259">
        <v>0</v>
      </c>
      <c r="L246" s="259">
        <v>0</v>
      </c>
      <c r="M246" s="259">
        <v>0</v>
      </c>
      <c r="N246" s="259">
        <v>0</v>
      </c>
      <c r="O246" s="350">
        <v>0</v>
      </c>
      <c r="P246" s="330"/>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c r="DM246" s="266"/>
      <c r="DN246" s="266"/>
      <c r="DO246" s="266"/>
      <c r="DP246" s="266"/>
      <c r="DQ246" s="266"/>
      <c r="DR246" s="266"/>
      <c r="DS246" s="266"/>
      <c r="DT246" s="266"/>
      <c r="DU246" s="266"/>
      <c r="DV246" s="266"/>
      <c r="DW246" s="266"/>
      <c r="DX246" s="266"/>
      <c r="DY246" s="266"/>
      <c r="DZ246" s="266"/>
      <c r="EA246" s="266"/>
      <c r="EB246" s="266"/>
      <c r="EC246" s="266"/>
      <c r="ED246" s="266"/>
      <c r="EE246" s="266"/>
      <c r="EF246" s="266"/>
      <c r="EG246" s="266"/>
      <c r="EH246" s="266"/>
      <c r="EI246" s="266"/>
      <c r="EJ246" s="266"/>
      <c r="EK246" s="266"/>
      <c r="EL246" s="266"/>
      <c r="EM246" s="266"/>
      <c r="EN246" s="266"/>
      <c r="EO246" s="266"/>
      <c r="EP246" s="266"/>
      <c r="EQ246" s="266"/>
      <c r="ER246" s="266"/>
      <c r="ES246" s="266"/>
      <c r="ET246" s="266"/>
      <c r="EU246" s="266"/>
      <c r="EV246" s="266"/>
      <c r="EW246" s="266"/>
      <c r="EX246" s="266"/>
      <c r="EY246" s="266"/>
      <c r="EZ246" s="266"/>
      <c r="FA246" s="266"/>
      <c r="FB246" s="266"/>
      <c r="FC246" s="266"/>
      <c r="FD246" s="266"/>
      <c r="FE246" s="266"/>
      <c r="FF246" s="266"/>
      <c r="FG246" s="266"/>
      <c r="FH246" s="266"/>
      <c r="FI246" s="266"/>
      <c r="FJ246" s="266"/>
      <c r="FK246" s="266"/>
      <c r="FL246" s="266"/>
      <c r="FM246" s="266"/>
      <c r="FN246" s="266"/>
      <c r="FO246" s="266"/>
      <c r="FP246" s="266"/>
      <c r="FQ246" s="266"/>
      <c r="FR246" s="266"/>
      <c r="FS246" s="266"/>
      <c r="FT246" s="266"/>
      <c r="FU246" s="266"/>
      <c r="FV246" s="266"/>
      <c r="FW246" s="266"/>
      <c r="FX246" s="266"/>
      <c r="FY246" s="266"/>
      <c r="FZ246" s="266"/>
      <c r="GA246" s="266"/>
      <c r="GB246" s="266"/>
      <c r="GC246" s="266"/>
      <c r="GD246" s="266"/>
      <c r="GE246" s="266"/>
      <c r="GF246" s="266"/>
      <c r="GG246" s="266"/>
      <c r="GH246" s="266"/>
      <c r="GI246" s="266"/>
      <c r="GJ246" s="266"/>
      <c r="GK246" s="266"/>
      <c r="GL246" s="266"/>
      <c r="GM246" s="266"/>
      <c r="GN246" s="266"/>
      <c r="GO246" s="266"/>
      <c r="GP246" s="266"/>
      <c r="GQ246" s="266"/>
      <c r="GR246" s="266"/>
      <c r="GS246" s="266"/>
      <c r="GT246" s="266"/>
      <c r="GU246" s="266"/>
      <c r="GV246" s="266"/>
      <c r="GW246" s="266"/>
      <c r="GX246" s="266"/>
      <c r="GY246" s="266"/>
      <c r="GZ246" s="266"/>
      <c r="HA246" s="266"/>
      <c r="HB246" s="266"/>
      <c r="HC246" s="266"/>
      <c r="HD246" s="266"/>
      <c r="HE246" s="266"/>
      <c r="HF246" s="266"/>
      <c r="HG246" s="266"/>
      <c r="HH246" s="266"/>
      <c r="HI246" s="266"/>
      <c r="HJ246" s="266"/>
      <c r="HK246" s="266"/>
      <c r="HL246" s="266"/>
      <c r="HM246" s="266"/>
      <c r="HN246" s="266"/>
      <c r="HO246" s="266"/>
      <c r="HP246" s="266"/>
      <c r="HQ246" s="266"/>
      <c r="HR246" s="266"/>
      <c r="HS246" s="266"/>
      <c r="HT246" s="266"/>
      <c r="HU246" s="266"/>
      <c r="HV246" s="266"/>
      <c r="HW246" s="266"/>
      <c r="HX246" s="266"/>
      <c r="HY246" s="266"/>
      <c r="HZ246" s="266"/>
      <c r="IA246" s="266"/>
      <c r="IB246" s="266"/>
      <c r="IC246" s="266"/>
      <c r="ID246" s="266"/>
      <c r="IE246" s="266"/>
      <c r="IF246" s="266"/>
      <c r="IG246" s="266"/>
      <c r="IH246" s="266"/>
      <c r="II246" s="266"/>
      <c r="IJ246" s="266"/>
      <c r="IK246" s="266"/>
      <c r="IL246" s="266"/>
      <c r="IM246" s="266"/>
      <c r="IN246" s="266"/>
      <c r="IO246" s="266"/>
      <c r="IP246" s="266"/>
      <c r="IQ246" s="266"/>
      <c r="IR246" s="266"/>
      <c r="IS246" s="266"/>
      <c r="IT246" s="266"/>
      <c r="IU246" s="266"/>
      <c r="IV246" s="266"/>
    </row>
    <row r="247" spans="1:256" s="281" customFormat="1" ht="25.5" customHeight="1">
      <c r="A247" s="432">
        <v>8.1999999999999993</v>
      </c>
      <c r="B247" s="280" t="s">
        <v>321</v>
      </c>
      <c r="C247" s="236">
        <f t="shared" si="56"/>
        <v>0</v>
      </c>
      <c r="D247" s="241">
        <f t="shared" ref="D247:O247" si="93">D248</f>
        <v>0</v>
      </c>
      <c r="E247" s="241">
        <f t="shared" si="93"/>
        <v>0</v>
      </c>
      <c r="F247" s="241">
        <f t="shared" si="93"/>
        <v>0</v>
      </c>
      <c r="G247" s="241">
        <f t="shared" si="93"/>
        <v>0</v>
      </c>
      <c r="H247" s="241">
        <f t="shared" si="93"/>
        <v>0</v>
      </c>
      <c r="I247" s="241">
        <f t="shared" si="93"/>
        <v>0</v>
      </c>
      <c r="J247" s="241">
        <f t="shared" si="93"/>
        <v>0</v>
      </c>
      <c r="K247" s="241">
        <f t="shared" si="93"/>
        <v>0</v>
      </c>
      <c r="L247" s="241">
        <f t="shared" si="93"/>
        <v>0</v>
      </c>
      <c r="M247" s="241">
        <f t="shared" si="93"/>
        <v>0</v>
      </c>
      <c r="N247" s="241">
        <f t="shared" si="93"/>
        <v>0</v>
      </c>
      <c r="O247" s="355">
        <f t="shared" si="93"/>
        <v>0</v>
      </c>
      <c r="P247" s="333"/>
      <c r="Q247" s="273"/>
      <c r="R247" s="273"/>
      <c r="S247" s="273"/>
      <c r="T247" s="273"/>
      <c r="U247" s="273"/>
      <c r="V247" s="273"/>
      <c r="W247" s="273"/>
      <c r="X247" s="273"/>
      <c r="Y247" s="273"/>
      <c r="Z247" s="273"/>
      <c r="AA247" s="273"/>
      <c r="AB247" s="273"/>
      <c r="AC247" s="273"/>
      <c r="AD247" s="273"/>
      <c r="AE247" s="273"/>
      <c r="AF247" s="273"/>
      <c r="AG247" s="273"/>
      <c r="AH247" s="273"/>
      <c r="AI247" s="273"/>
      <c r="AJ247" s="273"/>
      <c r="AK247" s="273"/>
      <c r="AL247" s="273"/>
      <c r="AM247" s="273"/>
      <c r="AN247" s="273"/>
      <c r="AO247" s="273"/>
      <c r="AP247" s="273"/>
      <c r="AQ247" s="273"/>
      <c r="AR247" s="273"/>
      <c r="AS247" s="273"/>
      <c r="AT247" s="273"/>
      <c r="AU247" s="273"/>
      <c r="AV247" s="273"/>
      <c r="AW247" s="273"/>
      <c r="AX247" s="273"/>
      <c r="AY247" s="273"/>
      <c r="AZ247" s="273"/>
      <c r="BA247" s="273"/>
      <c r="BB247" s="273"/>
      <c r="BC247" s="273"/>
      <c r="BD247" s="273"/>
      <c r="BE247" s="273"/>
      <c r="BF247" s="273"/>
      <c r="BG247" s="273"/>
      <c r="BH247" s="273"/>
      <c r="BI247" s="273"/>
      <c r="BJ247" s="273"/>
      <c r="BK247" s="273"/>
      <c r="BL247" s="273"/>
      <c r="BM247" s="273"/>
      <c r="BN247" s="273"/>
      <c r="BO247" s="273"/>
      <c r="BP247" s="273"/>
      <c r="BQ247" s="273"/>
      <c r="BR247" s="273"/>
      <c r="BS247" s="273"/>
      <c r="BT247" s="273"/>
      <c r="BU247" s="273"/>
      <c r="BV247" s="273"/>
      <c r="BW247" s="273"/>
      <c r="BX247" s="273"/>
      <c r="BY247" s="273"/>
      <c r="BZ247" s="273"/>
      <c r="CA247" s="273"/>
      <c r="CB247" s="273"/>
      <c r="CC247" s="273"/>
      <c r="CD247" s="273"/>
      <c r="CE247" s="273"/>
      <c r="CF247" s="273"/>
      <c r="CG247" s="273"/>
      <c r="CH247" s="273"/>
      <c r="CI247" s="273"/>
      <c r="CJ247" s="273"/>
      <c r="CK247" s="273"/>
      <c r="CL247" s="273"/>
      <c r="CM247" s="273"/>
      <c r="CN247" s="273"/>
      <c r="CO247" s="273"/>
      <c r="CP247" s="273"/>
      <c r="CQ247" s="273"/>
      <c r="CR247" s="273"/>
      <c r="CS247" s="273"/>
      <c r="CT247" s="273"/>
      <c r="CU247" s="273"/>
      <c r="CV247" s="273"/>
      <c r="CW247" s="273"/>
      <c r="CX247" s="273"/>
      <c r="CY247" s="273"/>
      <c r="CZ247" s="273"/>
      <c r="DA247" s="273"/>
      <c r="DB247" s="273"/>
      <c r="DC247" s="273"/>
      <c r="DD247" s="273"/>
      <c r="DE247" s="273"/>
      <c r="DF247" s="273"/>
      <c r="DG247" s="273"/>
      <c r="DH247" s="273"/>
      <c r="DI247" s="273"/>
      <c r="DJ247" s="273"/>
      <c r="DK247" s="273"/>
      <c r="DL247" s="273"/>
      <c r="DM247" s="273"/>
      <c r="DN247" s="273"/>
      <c r="DO247" s="273"/>
      <c r="DP247" s="273"/>
      <c r="DQ247" s="273"/>
      <c r="DR247" s="273"/>
      <c r="DS247" s="273"/>
      <c r="DT247" s="273"/>
      <c r="DU247" s="273"/>
      <c r="DV247" s="273"/>
      <c r="DW247" s="273"/>
      <c r="DX247" s="273"/>
      <c r="DY247" s="273"/>
      <c r="DZ247" s="273"/>
      <c r="EA247" s="273"/>
      <c r="EB247" s="273"/>
      <c r="EC247" s="273"/>
      <c r="ED247" s="273"/>
      <c r="EE247" s="273"/>
      <c r="EF247" s="273"/>
      <c r="EG247" s="273"/>
      <c r="EH247" s="273"/>
      <c r="EI247" s="273"/>
      <c r="EJ247" s="273"/>
      <c r="EK247" s="273"/>
      <c r="EL247" s="273"/>
      <c r="EM247" s="273"/>
      <c r="EN247" s="273"/>
      <c r="EO247" s="273"/>
      <c r="EP247" s="273"/>
      <c r="EQ247" s="273"/>
      <c r="ER247" s="273"/>
      <c r="ES247" s="273"/>
      <c r="ET247" s="273"/>
      <c r="EU247" s="273"/>
      <c r="EV247" s="273"/>
      <c r="EW247" s="273"/>
      <c r="EX247" s="273"/>
      <c r="EY247" s="273"/>
      <c r="EZ247" s="273"/>
      <c r="FA247" s="273"/>
      <c r="FB247" s="273"/>
      <c r="FC247" s="273"/>
      <c r="FD247" s="273"/>
      <c r="FE247" s="273"/>
      <c r="FF247" s="273"/>
      <c r="FG247" s="273"/>
      <c r="FH247" s="273"/>
      <c r="FI247" s="273"/>
      <c r="FJ247" s="273"/>
      <c r="FK247" s="273"/>
      <c r="FL247" s="273"/>
      <c r="FM247" s="273"/>
      <c r="FN247" s="273"/>
      <c r="FO247" s="273"/>
      <c r="FP247" s="273"/>
      <c r="FQ247" s="273"/>
      <c r="FR247" s="273"/>
      <c r="FS247" s="273"/>
      <c r="FT247" s="273"/>
      <c r="FU247" s="273"/>
      <c r="FV247" s="273"/>
      <c r="FW247" s="273"/>
      <c r="FX247" s="273"/>
      <c r="FY247" s="273"/>
      <c r="FZ247" s="273"/>
      <c r="GA247" s="273"/>
      <c r="GB247" s="273"/>
      <c r="GC247" s="273"/>
      <c r="GD247" s="273"/>
      <c r="GE247" s="273"/>
      <c r="GF247" s="273"/>
      <c r="GG247" s="273"/>
      <c r="GH247" s="273"/>
      <c r="GI247" s="273"/>
      <c r="GJ247" s="273"/>
      <c r="GK247" s="273"/>
      <c r="GL247" s="273"/>
      <c r="GM247" s="273"/>
      <c r="GN247" s="273"/>
      <c r="GO247" s="273"/>
      <c r="GP247" s="273"/>
      <c r="GQ247" s="273"/>
      <c r="GR247" s="273"/>
      <c r="GS247" s="273"/>
      <c r="GT247" s="273"/>
      <c r="GU247" s="273"/>
      <c r="GV247" s="273"/>
      <c r="GW247" s="273"/>
      <c r="GX247" s="273"/>
      <c r="GY247" s="273"/>
      <c r="GZ247" s="273"/>
      <c r="HA247" s="273"/>
      <c r="HB247" s="273"/>
      <c r="HC247" s="273"/>
      <c r="HD247" s="273"/>
      <c r="HE247" s="273"/>
      <c r="HF247" s="273"/>
      <c r="HG247" s="273"/>
      <c r="HH247" s="273"/>
      <c r="HI247" s="273"/>
      <c r="HJ247" s="273"/>
      <c r="HK247" s="273"/>
      <c r="HL247" s="273"/>
      <c r="HM247" s="273"/>
      <c r="HN247" s="273"/>
      <c r="HO247" s="273"/>
      <c r="HP247" s="273"/>
      <c r="HQ247" s="273"/>
      <c r="HR247" s="273"/>
      <c r="HS247" s="273"/>
      <c r="HT247" s="273"/>
      <c r="HU247" s="273"/>
      <c r="HV247" s="273"/>
      <c r="HW247" s="273"/>
      <c r="HX247" s="273"/>
      <c r="HY247" s="273"/>
      <c r="HZ247" s="273"/>
      <c r="IA247" s="273"/>
      <c r="IB247" s="273"/>
      <c r="IC247" s="273"/>
      <c r="ID247" s="273"/>
      <c r="IE247" s="273"/>
      <c r="IF247" s="273"/>
      <c r="IG247" s="273"/>
      <c r="IH247" s="273"/>
      <c r="II247" s="273"/>
      <c r="IJ247" s="273"/>
      <c r="IK247" s="273"/>
      <c r="IL247" s="273"/>
      <c r="IM247" s="273"/>
      <c r="IN247" s="273"/>
      <c r="IO247" s="273"/>
      <c r="IP247" s="273"/>
      <c r="IQ247" s="273"/>
      <c r="IR247" s="273"/>
      <c r="IS247" s="273"/>
      <c r="IT247" s="273"/>
      <c r="IU247" s="273"/>
      <c r="IV247" s="273"/>
    </row>
    <row r="248" spans="1:256" s="281" customFormat="1" ht="25.5" customHeight="1">
      <c r="A248" s="433" t="s">
        <v>1558</v>
      </c>
      <c r="B248" s="268" t="s">
        <v>322</v>
      </c>
      <c r="C248" s="238">
        <f t="shared" si="56"/>
        <v>0</v>
      </c>
      <c r="D248" s="258">
        <f>SUM(D249:D252)</f>
        <v>0</v>
      </c>
      <c r="E248" s="258">
        <f t="shared" ref="E248:O248" si="94">SUM(E249:E252)</f>
        <v>0</v>
      </c>
      <c r="F248" s="258">
        <f t="shared" si="94"/>
        <v>0</v>
      </c>
      <c r="G248" s="258">
        <f t="shared" si="94"/>
        <v>0</v>
      </c>
      <c r="H248" s="258">
        <f t="shared" si="94"/>
        <v>0</v>
      </c>
      <c r="I248" s="258">
        <f t="shared" si="94"/>
        <v>0</v>
      </c>
      <c r="J248" s="258">
        <f t="shared" si="94"/>
        <v>0</v>
      </c>
      <c r="K248" s="258">
        <f t="shared" si="94"/>
        <v>0</v>
      </c>
      <c r="L248" s="258">
        <f t="shared" si="94"/>
        <v>0</v>
      </c>
      <c r="M248" s="258">
        <f t="shared" si="94"/>
        <v>0</v>
      </c>
      <c r="N248" s="258">
        <f t="shared" si="94"/>
        <v>0</v>
      </c>
      <c r="O248" s="354">
        <f t="shared" si="94"/>
        <v>0</v>
      </c>
      <c r="P248" s="333"/>
      <c r="Q248" s="273"/>
      <c r="R248" s="273"/>
      <c r="S248" s="273"/>
      <c r="T248" s="273"/>
      <c r="U248" s="273"/>
      <c r="V248" s="273"/>
      <c r="W248" s="273"/>
      <c r="X248" s="273"/>
      <c r="Y248" s="273"/>
      <c r="Z248" s="273"/>
      <c r="AA248" s="273"/>
      <c r="AB248" s="273"/>
      <c r="AC248" s="273"/>
      <c r="AD248" s="273"/>
      <c r="AE248" s="273"/>
      <c r="AF248" s="273"/>
      <c r="AG248" s="273"/>
      <c r="AH248" s="273"/>
      <c r="AI248" s="273"/>
      <c r="AJ248" s="273"/>
      <c r="AK248" s="273"/>
      <c r="AL248" s="273"/>
      <c r="AM248" s="273"/>
      <c r="AN248" s="273"/>
      <c r="AO248" s="273"/>
      <c r="AP248" s="273"/>
      <c r="AQ248" s="273"/>
      <c r="AR248" s="273"/>
      <c r="AS248" s="273"/>
      <c r="AT248" s="273"/>
      <c r="AU248" s="273"/>
      <c r="AV248" s="273"/>
      <c r="AW248" s="273"/>
      <c r="AX248" s="273"/>
      <c r="AY248" s="273"/>
      <c r="AZ248" s="273"/>
      <c r="BA248" s="273"/>
      <c r="BB248" s="273"/>
      <c r="BC248" s="273"/>
      <c r="BD248" s="273"/>
      <c r="BE248" s="273"/>
      <c r="BF248" s="273"/>
      <c r="BG248" s="273"/>
      <c r="BH248" s="273"/>
      <c r="BI248" s="273"/>
      <c r="BJ248" s="273"/>
      <c r="BK248" s="273"/>
      <c r="BL248" s="273"/>
      <c r="BM248" s="273"/>
      <c r="BN248" s="273"/>
      <c r="BO248" s="273"/>
      <c r="BP248" s="273"/>
      <c r="BQ248" s="273"/>
      <c r="BR248" s="273"/>
      <c r="BS248" s="273"/>
      <c r="BT248" s="273"/>
      <c r="BU248" s="273"/>
      <c r="BV248" s="273"/>
      <c r="BW248" s="273"/>
      <c r="BX248" s="273"/>
      <c r="BY248" s="273"/>
      <c r="BZ248" s="273"/>
      <c r="CA248" s="273"/>
      <c r="CB248" s="273"/>
      <c r="CC248" s="273"/>
      <c r="CD248" s="273"/>
      <c r="CE248" s="273"/>
      <c r="CF248" s="273"/>
      <c r="CG248" s="273"/>
      <c r="CH248" s="273"/>
      <c r="CI248" s="273"/>
      <c r="CJ248" s="273"/>
      <c r="CK248" s="273"/>
      <c r="CL248" s="273"/>
      <c r="CM248" s="273"/>
      <c r="CN248" s="273"/>
      <c r="CO248" s="273"/>
      <c r="CP248" s="273"/>
      <c r="CQ248" s="273"/>
      <c r="CR248" s="273"/>
      <c r="CS248" s="273"/>
      <c r="CT248" s="273"/>
      <c r="CU248" s="273"/>
      <c r="CV248" s="273"/>
      <c r="CW248" s="273"/>
      <c r="CX248" s="273"/>
      <c r="CY248" s="273"/>
      <c r="CZ248" s="273"/>
      <c r="DA248" s="273"/>
      <c r="DB248" s="273"/>
      <c r="DC248" s="273"/>
      <c r="DD248" s="273"/>
      <c r="DE248" s="273"/>
      <c r="DF248" s="273"/>
      <c r="DG248" s="273"/>
      <c r="DH248" s="273"/>
      <c r="DI248" s="273"/>
      <c r="DJ248" s="273"/>
      <c r="DK248" s="273"/>
      <c r="DL248" s="273"/>
      <c r="DM248" s="273"/>
      <c r="DN248" s="273"/>
      <c r="DO248" s="273"/>
      <c r="DP248" s="273"/>
      <c r="DQ248" s="273"/>
      <c r="DR248" s="273"/>
      <c r="DS248" s="273"/>
      <c r="DT248" s="273"/>
      <c r="DU248" s="273"/>
      <c r="DV248" s="273"/>
      <c r="DW248" s="273"/>
      <c r="DX248" s="273"/>
      <c r="DY248" s="273"/>
      <c r="DZ248" s="273"/>
      <c r="EA248" s="273"/>
      <c r="EB248" s="273"/>
      <c r="EC248" s="273"/>
      <c r="ED248" s="273"/>
      <c r="EE248" s="273"/>
      <c r="EF248" s="273"/>
      <c r="EG248" s="273"/>
      <c r="EH248" s="273"/>
      <c r="EI248" s="273"/>
      <c r="EJ248" s="273"/>
      <c r="EK248" s="273"/>
      <c r="EL248" s="273"/>
      <c r="EM248" s="273"/>
      <c r="EN248" s="273"/>
      <c r="EO248" s="273"/>
      <c r="EP248" s="273"/>
      <c r="EQ248" s="273"/>
      <c r="ER248" s="273"/>
      <c r="ES248" s="273"/>
      <c r="ET248" s="273"/>
      <c r="EU248" s="273"/>
      <c r="EV248" s="273"/>
      <c r="EW248" s="273"/>
      <c r="EX248" s="273"/>
      <c r="EY248" s="273"/>
      <c r="EZ248" s="273"/>
      <c r="FA248" s="273"/>
      <c r="FB248" s="273"/>
      <c r="FC248" s="273"/>
      <c r="FD248" s="273"/>
      <c r="FE248" s="273"/>
      <c r="FF248" s="273"/>
      <c r="FG248" s="273"/>
      <c r="FH248" s="273"/>
      <c r="FI248" s="273"/>
      <c r="FJ248" s="273"/>
      <c r="FK248" s="273"/>
      <c r="FL248" s="273"/>
      <c r="FM248" s="273"/>
      <c r="FN248" s="273"/>
      <c r="FO248" s="273"/>
      <c r="FP248" s="273"/>
      <c r="FQ248" s="273"/>
      <c r="FR248" s="273"/>
      <c r="FS248" s="273"/>
      <c r="FT248" s="273"/>
      <c r="FU248" s="273"/>
      <c r="FV248" s="273"/>
      <c r="FW248" s="273"/>
      <c r="FX248" s="273"/>
      <c r="FY248" s="273"/>
      <c r="FZ248" s="273"/>
      <c r="GA248" s="273"/>
      <c r="GB248" s="273"/>
      <c r="GC248" s="273"/>
      <c r="GD248" s="273"/>
      <c r="GE248" s="273"/>
      <c r="GF248" s="273"/>
      <c r="GG248" s="273"/>
      <c r="GH248" s="273"/>
      <c r="GI248" s="273"/>
      <c r="GJ248" s="273"/>
      <c r="GK248" s="273"/>
      <c r="GL248" s="273"/>
      <c r="GM248" s="273"/>
      <c r="GN248" s="273"/>
      <c r="GO248" s="273"/>
      <c r="GP248" s="273"/>
      <c r="GQ248" s="273"/>
      <c r="GR248" s="273"/>
      <c r="GS248" s="273"/>
      <c r="GT248" s="273"/>
      <c r="GU248" s="273"/>
      <c r="GV248" s="273"/>
      <c r="GW248" s="273"/>
      <c r="GX248" s="273"/>
      <c r="GY248" s="273"/>
      <c r="GZ248" s="273"/>
      <c r="HA248" s="273"/>
      <c r="HB248" s="273"/>
      <c r="HC248" s="273"/>
      <c r="HD248" s="273"/>
      <c r="HE248" s="273"/>
      <c r="HF248" s="273"/>
      <c r="HG248" s="273"/>
      <c r="HH248" s="273"/>
      <c r="HI248" s="273"/>
      <c r="HJ248" s="273"/>
      <c r="HK248" s="273"/>
      <c r="HL248" s="273"/>
      <c r="HM248" s="273"/>
      <c r="HN248" s="273"/>
      <c r="HO248" s="273"/>
      <c r="HP248" s="273"/>
      <c r="HQ248" s="273"/>
      <c r="HR248" s="273"/>
      <c r="HS248" s="273"/>
      <c r="HT248" s="273"/>
      <c r="HU248" s="273"/>
      <c r="HV248" s="273"/>
      <c r="HW248" s="273"/>
      <c r="HX248" s="273"/>
      <c r="HY248" s="273"/>
      <c r="HZ248" s="273"/>
      <c r="IA248" s="273"/>
      <c r="IB248" s="273"/>
      <c r="IC248" s="273"/>
      <c r="ID248" s="273"/>
      <c r="IE248" s="273"/>
      <c r="IF248" s="273"/>
      <c r="IG248" s="273"/>
      <c r="IH248" s="273"/>
      <c r="II248" s="273"/>
      <c r="IJ248" s="273"/>
      <c r="IK248" s="273"/>
      <c r="IL248" s="273"/>
      <c r="IM248" s="273"/>
      <c r="IN248" s="273"/>
      <c r="IO248" s="273"/>
      <c r="IP248" s="273"/>
      <c r="IQ248" s="273"/>
      <c r="IR248" s="273"/>
      <c r="IS248" s="273"/>
      <c r="IT248" s="273"/>
      <c r="IU248" s="273"/>
      <c r="IV248" s="273"/>
    </row>
    <row r="249" spans="1:256" s="259" customFormat="1" ht="25.5" customHeight="1">
      <c r="A249" s="348" t="s">
        <v>1559</v>
      </c>
      <c r="B249" s="289" t="s">
        <v>323</v>
      </c>
      <c r="C249" s="267">
        <f t="shared" si="56"/>
        <v>0</v>
      </c>
      <c r="D249" s="259">
        <v>0</v>
      </c>
      <c r="E249" s="259">
        <v>0</v>
      </c>
      <c r="F249" s="259">
        <v>0</v>
      </c>
      <c r="G249" s="259">
        <v>0</v>
      </c>
      <c r="H249" s="259">
        <v>0</v>
      </c>
      <c r="I249" s="259">
        <v>0</v>
      </c>
      <c r="J249" s="259">
        <v>0</v>
      </c>
      <c r="K249" s="259">
        <v>0</v>
      </c>
      <c r="L249" s="259">
        <v>0</v>
      </c>
      <c r="M249" s="259">
        <v>0</v>
      </c>
      <c r="N249" s="259">
        <v>0</v>
      </c>
      <c r="O249" s="350">
        <v>0</v>
      </c>
      <c r="P249" s="330"/>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c r="DM249" s="266"/>
      <c r="DN249" s="266"/>
      <c r="DO249" s="266"/>
      <c r="DP249" s="266"/>
      <c r="DQ249" s="266"/>
      <c r="DR249" s="266"/>
      <c r="DS249" s="266"/>
      <c r="DT249" s="266"/>
      <c r="DU249" s="266"/>
      <c r="DV249" s="266"/>
      <c r="DW249" s="266"/>
      <c r="DX249" s="266"/>
      <c r="DY249" s="266"/>
      <c r="DZ249" s="266"/>
      <c r="EA249" s="266"/>
      <c r="EB249" s="266"/>
      <c r="EC249" s="266"/>
      <c r="ED249" s="266"/>
      <c r="EE249" s="266"/>
      <c r="EF249" s="266"/>
      <c r="EG249" s="266"/>
      <c r="EH249" s="266"/>
      <c r="EI249" s="266"/>
      <c r="EJ249" s="266"/>
      <c r="EK249" s="266"/>
      <c r="EL249" s="266"/>
      <c r="EM249" s="266"/>
      <c r="EN249" s="266"/>
      <c r="EO249" s="266"/>
      <c r="EP249" s="266"/>
      <c r="EQ249" s="266"/>
      <c r="ER249" s="266"/>
      <c r="ES249" s="266"/>
      <c r="ET249" s="266"/>
      <c r="EU249" s="266"/>
      <c r="EV249" s="266"/>
      <c r="EW249" s="266"/>
      <c r="EX249" s="266"/>
      <c r="EY249" s="266"/>
      <c r="EZ249" s="266"/>
      <c r="FA249" s="266"/>
      <c r="FB249" s="266"/>
      <c r="FC249" s="266"/>
      <c r="FD249" s="266"/>
      <c r="FE249" s="266"/>
      <c r="FF249" s="266"/>
      <c r="FG249" s="266"/>
      <c r="FH249" s="266"/>
      <c r="FI249" s="266"/>
      <c r="FJ249" s="266"/>
      <c r="FK249" s="266"/>
      <c r="FL249" s="266"/>
      <c r="FM249" s="266"/>
      <c r="FN249" s="266"/>
      <c r="FO249" s="266"/>
      <c r="FP249" s="266"/>
      <c r="FQ249" s="266"/>
      <c r="FR249" s="266"/>
      <c r="FS249" s="266"/>
      <c r="FT249" s="266"/>
      <c r="FU249" s="266"/>
      <c r="FV249" s="266"/>
      <c r="FW249" s="266"/>
      <c r="FX249" s="266"/>
      <c r="FY249" s="266"/>
      <c r="FZ249" s="266"/>
      <c r="GA249" s="266"/>
      <c r="GB249" s="266"/>
      <c r="GC249" s="266"/>
      <c r="GD249" s="266"/>
      <c r="GE249" s="266"/>
      <c r="GF249" s="266"/>
      <c r="GG249" s="266"/>
      <c r="GH249" s="266"/>
      <c r="GI249" s="266"/>
      <c r="GJ249" s="266"/>
      <c r="GK249" s="266"/>
      <c r="GL249" s="266"/>
      <c r="GM249" s="266"/>
      <c r="GN249" s="266"/>
      <c r="GO249" s="266"/>
      <c r="GP249" s="266"/>
      <c r="GQ249" s="266"/>
      <c r="GR249" s="266"/>
      <c r="GS249" s="266"/>
      <c r="GT249" s="266"/>
      <c r="GU249" s="266"/>
      <c r="GV249" s="266"/>
      <c r="GW249" s="266"/>
      <c r="GX249" s="266"/>
      <c r="GY249" s="266"/>
      <c r="GZ249" s="266"/>
      <c r="HA249" s="266"/>
      <c r="HB249" s="266"/>
      <c r="HC249" s="266"/>
      <c r="HD249" s="266"/>
      <c r="HE249" s="266"/>
      <c r="HF249" s="266"/>
      <c r="HG249" s="266"/>
      <c r="HH249" s="266"/>
      <c r="HI249" s="266"/>
      <c r="HJ249" s="266"/>
      <c r="HK249" s="266"/>
      <c r="HL249" s="266"/>
      <c r="HM249" s="266"/>
      <c r="HN249" s="266"/>
      <c r="HO249" s="266"/>
      <c r="HP249" s="266"/>
      <c r="HQ249" s="266"/>
      <c r="HR249" s="266"/>
      <c r="HS249" s="266"/>
      <c r="HT249" s="266"/>
      <c r="HU249" s="266"/>
      <c r="HV249" s="266"/>
      <c r="HW249" s="266"/>
      <c r="HX249" s="266"/>
      <c r="HY249" s="266"/>
      <c r="HZ249" s="266"/>
      <c r="IA249" s="266"/>
      <c r="IB249" s="266"/>
      <c r="IC249" s="266"/>
      <c r="ID249" s="266"/>
      <c r="IE249" s="266"/>
      <c r="IF249" s="266"/>
      <c r="IG249" s="266"/>
      <c r="IH249" s="266"/>
      <c r="II249" s="266"/>
      <c r="IJ249" s="266"/>
      <c r="IK249" s="266"/>
      <c r="IL249" s="266"/>
      <c r="IM249" s="266"/>
      <c r="IN249" s="266"/>
      <c r="IO249" s="266"/>
      <c r="IP249" s="266"/>
      <c r="IQ249" s="266"/>
      <c r="IR249" s="266"/>
      <c r="IS249" s="266"/>
      <c r="IT249" s="266"/>
      <c r="IU249" s="266"/>
      <c r="IV249" s="266"/>
    </row>
    <row r="250" spans="1:256" s="259" customFormat="1" ht="25.5" customHeight="1">
      <c r="A250" s="348" t="s">
        <v>1560</v>
      </c>
      <c r="B250" s="289" t="s">
        <v>324</v>
      </c>
      <c r="C250" s="267">
        <f t="shared" si="56"/>
        <v>0</v>
      </c>
      <c r="D250" s="259">
        <v>0</v>
      </c>
      <c r="E250" s="259">
        <v>0</v>
      </c>
      <c r="F250" s="259">
        <v>0</v>
      </c>
      <c r="G250" s="259">
        <v>0</v>
      </c>
      <c r="H250" s="259">
        <v>0</v>
      </c>
      <c r="I250" s="259">
        <v>0</v>
      </c>
      <c r="J250" s="259">
        <v>0</v>
      </c>
      <c r="K250" s="259">
        <v>0</v>
      </c>
      <c r="L250" s="259">
        <v>0</v>
      </c>
      <c r="M250" s="259">
        <v>0</v>
      </c>
      <c r="N250" s="259">
        <v>0</v>
      </c>
      <c r="O250" s="350">
        <v>0</v>
      </c>
      <c r="P250" s="330"/>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c r="DM250" s="266"/>
      <c r="DN250" s="266"/>
      <c r="DO250" s="266"/>
      <c r="DP250" s="266"/>
      <c r="DQ250" s="266"/>
      <c r="DR250" s="266"/>
      <c r="DS250" s="266"/>
      <c r="DT250" s="266"/>
      <c r="DU250" s="266"/>
      <c r="DV250" s="266"/>
      <c r="DW250" s="266"/>
      <c r="DX250" s="266"/>
      <c r="DY250" s="266"/>
      <c r="DZ250" s="266"/>
      <c r="EA250" s="266"/>
      <c r="EB250" s="266"/>
      <c r="EC250" s="266"/>
      <c r="ED250" s="266"/>
      <c r="EE250" s="266"/>
      <c r="EF250" s="266"/>
      <c r="EG250" s="266"/>
      <c r="EH250" s="266"/>
      <c r="EI250" s="266"/>
      <c r="EJ250" s="266"/>
      <c r="EK250" s="266"/>
      <c r="EL250" s="266"/>
      <c r="EM250" s="266"/>
      <c r="EN250" s="266"/>
      <c r="EO250" s="266"/>
      <c r="EP250" s="266"/>
      <c r="EQ250" s="266"/>
      <c r="ER250" s="266"/>
      <c r="ES250" s="266"/>
      <c r="ET250" s="266"/>
      <c r="EU250" s="266"/>
      <c r="EV250" s="266"/>
      <c r="EW250" s="266"/>
      <c r="EX250" s="266"/>
      <c r="EY250" s="266"/>
      <c r="EZ250" s="266"/>
      <c r="FA250" s="266"/>
      <c r="FB250" s="266"/>
      <c r="FC250" s="266"/>
      <c r="FD250" s="266"/>
      <c r="FE250" s="266"/>
      <c r="FF250" s="266"/>
      <c r="FG250" s="266"/>
      <c r="FH250" s="266"/>
      <c r="FI250" s="266"/>
      <c r="FJ250" s="266"/>
      <c r="FK250" s="266"/>
      <c r="FL250" s="266"/>
      <c r="FM250" s="266"/>
      <c r="FN250" s="266"/>
      <c r="FO250" s="266"/>
      <c r="FP250" s="266"/>
      <c r="FQ250" s="266"/>
      <c r="FR250" s="266"/>
      <c r="FS250" s="266"/>
      <c r="FT250" s="266"/>
      <c r="FU250" s="266"/>
      <c r="FV250" s="266"/>
      <c r="FW250" s="266"/>
      <c r="FX250" s="266"/>
      <c r="FY250" s="266"/>
      <c r="FZ250" s="266"/>
      <c r="GA250" s="266"/>
      <c r="GB250" s="266"/>
      <c r="GC250" s="266"/>
      <c r="GD250" s="266"/>
      <c r="GE250" s="266"/>
      <c r="GF250" s="266"/>
      <c r="GG250" s="266"/>
      <c r="GH250" s="266"/>
      <c r="GI250" s="266"/>
      <c r="GJ250" s="266"/>
      <c r="GK250" s="266"/>
      <c r="GL250" s="266"/>
      <c r="GM250" s="266"/>
      <c r="GN250" s="266"/>
      <c r="GO250" s="266"/>
      <c r="GP250" s="266"/>
      <c r="GQ250" s="266"/>
      <c r="GR250" s="266"/>
      <c r="GS250" s="266"/>
      <c r="GT250" s="266"/>
      <c r="GU250" s="266"/>
      <c r="GV250" s="266"/>
      <c r="GW250" s="266"/>
      <c r="GX250" s="266"/>
      <c r="GY250" s="266"/>
      <c r="GZ250" s="266"/>
      <c r="HA250" s="266"/>
      <c r="HB250" s="266"/>
      <c r="HC250" s="266"/>
      <c r="HD250" s="266"/>
      <c r="HE250" s="266"/>
      <c r="HF250" s="266"/>
      <c r="HG250" s="266"/>
      <c r="HH250" s="266"/>
      <c r="HI250" s="266"/>
      <c r="HJ250" s="266"/>
      <c r="HK250" s="266"/>
      <c r="HL250" s="266"/>
      <c r="HM250" s="266"/>
      <c r="HN250" s="266"/>
      <c r="HO250" s="266"/>
      <c r="HP250" s="266"/>
      <c r="HQ250" s="266"/>
      <c r="HR250" s="266"/>
      <c r="HS250" s="266"/>
      <c r="HT250" s="266"/>
      <c r="HU250" s="266"/>
      <c r="HV250" s="266"/>
      <c r="HW250" s="266"/>
      <c r="HX250" s="266"/>
      <c r="HY250" s="266"/>
      <c r="HZ250" s="266"/>
      <c r="IA250" s="266"/>
      <c r="IB250" s="266"/>
      <c r="IC250" s="266"/>
      <c r="ID250" s="266"/>
      <c r="IE250" s="266"/>
      <c r="IF250" s="266"/>
      <c r="IG250" s="266"/>
      <c r="IH250" s="266"/>
      <c r="II250" s="266"/>
      <c r="IJ250" s="266"/>
      <c r="IK250" s="266"/>
      <c r="IL250" s="266"/>
      <c r="IM250" s="266"/>
      <c r="IN250" s="266"/>
      <c r="IO250" s="266"/>
      <c r="IP250" s="266"/>
      <c r="IQ250" s="266"/>
      <c r="IR250" s="266"/>
      <c r="IS250" s="266"/>
      <c r="IT250" s="266"/>
      <c r="IU250" s="266"/>
      <c r="IV250" s="266"/>
    </row>
    <row r="251" spans="1:256" s="259" customFormat="1" ht="25.5" customHeight="1">
      <c r="A251" s="348" t="s">
        <v>1561</v>
      </c>
      <c r="B251" s="289" t="s">
        <v>325</v>
      </c>
      <c r="C251" s="267">
        <f t="shared" si="56"/>
        <v>0</v>
      </c>
      <c r="D251" s="259">
        <v>0</v>
      </c>
      <c r="E251" s="259">
        <v>0</v>
      </c>
      <c r="F251" s="259">
        <v>0</v>
      </c>
      <c r="G251" s="259">
        <v>0</v>
      </c>
      <c r="H251" s="259">
        <v>0</v>
      </c>
      <c r="I251" s="259">
        <v>0</v>
      </c>
      <c r="J251" s="259">
        <v>0</v>
      </c>
      <c r="K251" s="259">
        <v>0</v>
      </c>
      <c r="L251" s="259">
        <v>0</v>
      </c>
      <c r="M251" s="259">
        <v>0</v>
      </c>
      <c r="N251" s="259">
        <v>0</v>
      </c>
      <c r="O251" s="350">
        <v>0</v>
      </c>
      <c r="P251" s="330"/>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c r="DM251" s="266"/>
      <c r="DN251" s="266"/>
      <c r="DO251" s="266"/>
      <c r="DP251" s="266"/>
      <c r="DQ251" s="266"/>
      <c r="DR251" s="266"/>
      <c r="DS251" s="266"/>
      <c r="DT251" s="266"/>
      <c r="DU251" s="266"/>
      <c r="DV251" s="266"/>
      <c r="DW251" s="266"/>
      <c r="DX251" s="266"/>
      <c r="DY251" s="266"/>
      <c r="DZ251" s="266"/>
      <c r="EA251" s="266"/>
      <c r="EB251" s="266"/>
      <c r="EC251" s="266"/>
      <c r="ED251" s="266"/>
      <c r="EE251" s="266"/>
      <c r="EF251" s="266"/>
      <c r="EG251" s="266"/>
      <c r="EH251" s="266"/>
      <c r="EI251" s="266"/>
      <c r="EJ251" s="266"/>
      <c r="EK251" s="266"/>
      <c r="EL251" s="266"/>
      <c r="EM251" s="266"/>
      <c r="EN251" s="266"/>
      <c r="EO251" s="266"/>
      <c r="EP251" s="266"/>
      <c r="EQ251" s="266"/>
      <c r="ER251" s="266"/>
      <c r="ES251" s="266"/>
      <c r="ET251" s="266"/>
      <c r="EU251" s="266"/>
      <c r="EV251" s="266"/>
      <c r="EW251" s="266"/>
      <c r="EX251" s="266"/>
      <c r="EY251" s="266"/>
      <c r="EZ251" s="266"/>
      <c r="FA251" s="266"/>
      <c r="FB251" s="266"/>
      <c r="FC251" s="266"/>
      <c r="FD251" s="266"/>
      <c r="FE251" s="266"/>
      <c r="FF251" s="266"/>
      <c r="FG251" s="266"/>
      <c r="FH251" s="266"/>
      <c r="FI251" s="266"/>
      <c r="FJ251" s="266"/>
      <c r="FK251" s="266"/>
      <c r="FL251" s="266"/>
      <c r="FM251" s="266"/>
      <c r="FN251" s="266"/>
      <c r="FO251" s="266"/>
      <c r="FP251" s="266"/>
      <c r="FQ251" s="266"/>
      <c r="FR251" s="266"/>
      <c r="FS251" s="266"/>
      <c r="FT251" s="266"/>
      <c r="FU251" s="266"/>
      <c r="FV251" s="266"/>
      <c r="FW251" s="266"/>
      <c r="FX251" s="266"/>
      <c r="FY251" s="266"/>
      <c r="FZ251" s="266"/>
      <c r="GA251" s="266"/>
      <c r="GB251" s="266"/>
      <c r="GC251" s="266"/>
      <c r="GD251" s="266"/>
      <c r="GE251" s="266"/>
      <c r="GF251" s="266"/>
      <c r="GG251" s="266"/>
      <c r="GH251" s="266"/>
      <c r="GI251" s="266"/>
      <c r="GJ251" s="266"/>
      <c r="GK251" s="266"/>
      <c r="GL251" s="266"/>
      <c r="GM251" s="266"/>
      <c r="GN251" s="266"/>
      <c r="GO251" s="266"/>
      <c r="GP251" s="266"/>
      <c r="GQ251" s="266"/>
      <c r="GR251" s="266"/>
      <c r="GS251" s="266"/>
      <c r="GT251" s="266"/>
      <c r="GU251" s="266"/>
      <c r="GV251" s="266"/>
      <c r="GW251" s="266"/>
      <c r="GX251" s="266"/>
      <c r="GY251" s="266"/>
      <c r="GZ251" s="266"/>
      <c r="HA251" s="266"/>
      <c r="HB251" s="266"/>
      <c r="HC251" s="266"/>
      <c r="HD251" s="266"/>
      <c r="HE251" s="266"/>
      <c r="HF251" s="266"/>
      <c r="HG251" s="266"/>
      <c r="HH251" s="266"/>
      <c r="HI251" s="266"/>
      <c r="HJ251" s="266"/>
      <c r="HK251" s="266"/>
      <c r="HL251" s="266"/>
      <c r="HM251" s="266"/>
      <c r="HN251" s="266"/>
      <c r="HO251" s="266"/>
      <c r="HP251" s="266"/>
      <c r="HQ251" s="266"/>
      <c r="HR251" s="266"/>
      <c r="HS251" s="266"/>
      <c r="HT251" s="266"/>
      <c r="HU251" s="266"/>
      <c r="HV251" s="266"/>
      <c r="HW251" s="266"/>
      <c r="HX251" s="266"/>
      <c r="HY251" s="266"/>
      <c r="HZ251" s="266"/>
      <c r="IA251" s="266"/>
      <c r="IB251" s="266"/>
      <c r="IC251" s="266"/>
      <c r="ID251" s="266"/>
      <c r="IE251" s="266"/>
      <c r="IF251" s="266"/>
      <c r="IG251" s="266"/>
      <c r="IH251" s="266"/>
      <c r="II251" s="266"/>
      <c r="IJ251" s="266"/>
      <c r="IK251" s="266"/>
      <c r="IL251" s="266"/>
      <c r="IM251" s="266"/>
      <c r="IN251" s="266"/>
      <c r="IO251" s="266"/>
      <c r="IP251" s="266"/>
      <c r="IQ251" s="266"/>
      <c r="IR251" s="266"/>
      <c r="IS251" s="266"/>
      <c r="IT251" s="266"/>
      <c r="IU251" s="266"/>
      <c r="IV251" s="266"/>
    </row>
    <row r="252" spans="1:256" s="259" customFormat="1" ht="25.5" customHeight="1">
      <c r="A252" s="348" t="s">
        <v>1562</v>
      </c>
      <c r="B252" s="289" t="s">
        <v>326</v>
      </c>
      <c r="C252" s="267">
        <f t="shared" si="56"/>
        <v>0</v>
      </c>
      <c r="D252" s="259">
        <v>0</v>
      </c>
      <c r="E252" s="259">
        <v>0</v>
      </c>
      <c r="F252" s="259">
        <v>0</v>
      </c>
      <c r="G252" s="259">
        <v>0</v>
      </c>
      <c r="H252" s="259">
        <v>0</v>
      </c>
      <c r="I252" s="259">
        <v>0</v>
      </c>
      <c r="J252" s="259">
        <v>0</v>
      </c>
      <c r="K252" s="259">
        <v>0</v>
      </c>
      <c r="L252" s="259">
        <v>0</v>
      </c>
      <c r="M252" s="259">
        <v>0</v>
      </c>
      <c r="N252" s="259">
        <v>0</v>
      </c>
      <c r="O252" s="350">
        <v>0</v>
      </c>
      <c r="P252" s="330"/>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c r="DM252" s="266"/>
      <c r="DN252" s="266"/>
      <c r="DO252" s="266"/>
      <c r="DP252" s="266"/>
      <c r="DQ252" s="266"/>
      <c r="DR252" s="266"/>
      <c r="DS252" s="266"/>
      <c r="DT252" s="266"/>
      <c r="DU252" s="266"/>
      <c r="DV252" s="266"/>
      <c r="DW252" s="266"/>
      <c r="DX252" s="266"/>
      <c r="DY252" s="266"/>
      <c r="DZ252" s="266"/>
      <c r="EA252" s="266"/>
      <c r="EB252" s="266"/>
      <c r="EC252" s="266"/>
      <c r="ED252" s="266"/>
      <c r="EE252" s="266"/>
      <c r="EF252" s="266"/>
      <c r="EG252" s="266"/>
      <c r="EH252" s="266"/>
      <c r="EI252" s="266"/>
      <c r="EJ252" s="266"/>
      <c r="EK252" s="266"/>
      <c r="EL252" s="266"/>
      <c r="EM252" s="266"/>
      <c r="EN252" s="266"/>
      <c r="EO252" s="266"/>
      <c r="EP252" s="266"/>
      <c r="EQ252" s="266"/>
      <c r="ER252" s="266"/>
      <c r="ES252" s="266"/>
      <c r="ET252" s="266"/>
      <c r="EU252" s="266"/>
      <c r="EV252" s="266"/>
      <c r="EW252" s="266"/>
      <c r="EX252" s="266"/>
      <c r="EY252" s="266"/>
      <c r="EZ252" s="266"/>
      <c r="FA252" s="266"/>
      <c r="FB252" s="266"/>
      <c r="FC252" s="266"/>
      <c r="FD252" s="266"/>
      <c r="FE252" s="266"/>
      <c r="FF252" s="266"/>
      <c r="FG252" s="266"/>
      <c r="FH252" s="266"/>
      <c r="FI252" s="266"/>
      <c r="FJ252" s="266"/>
      <c r="FK252" s="266"/>
      <c r="FL252" s="266"/>
      <c r="FM252" s="266"/>
      <c r="FN252" s="266"/>
      <c r="FO252" s="266"/>
      <c r="FP252" s="266"/>
      <c r="FQ252" s="266"/>
      <c r="FR252" s="266"/>
      <c r="FS252" s="266"/>
      <c r="FT252" s="266"/>
      <c r="FU252" s="266"/>
      <c r="FV252" s="266"/>
      <c r="FW252" s="266"/>
      <c r="FX252" s="266"/>
      <c r="FY252" s="266"/>
      <c r="FZ252" s="266"/>
      <c r="GA252" s="266"/>
      <c r="GB252" s="266"/>
      <c r="GC252" s="266"/>
      <c r="GD252" s="266"/>
      <c r="GE252" s="266"/>
      <c r="GF252" s="266"/>
      <c r="GG252" s="266"/>
      <c r="GH252" s="266"/>
      <c r="GI252" s="266"/>
      <c r="GJ252" s="266"/>
      <c r="GK252" s="266"/>
      <c r="GL252" s="266"/>
      <c r="GM252" s="266"/>
      <c r="GN252" s="266"/>
      <c r="GO252" s="266"/>
      <c r="GP252" s="266"/>
      <c r="GQ252" s="266"/>
      <c r="GR252" s="266"/>
      <c r="GS252" s="266"/>
      <c r="GT252" s="266"/>
      <c r="GU252" s="266"/>
      <c r="GV252" s="266"/>
      <c r="GW252" s="266"/>
      <c r="GX252" s="266"/>
      <c r="GY252" s="266"/>
      <c r="GZ252" s="266"/>
      <c r="HA252" s="266"/>
      <c r="HB252" s="266"/>
      <c r="HC252" s="266"/>
      <c r="HD252" s="266"/>
      <c r="HE252" s="266"/>
      <c r="HF252" s="266"/>
      <c r="HG252" s="266"/>
      <c r="HH252" s="266"/>
      <c r="HI252" s="266"/>
      <c r="HJ252" s="266"/>
      <c r="HK252" s="266"/>
      <c r="HL252" s="266"/>
      <c r="HM252" s="266"/>
      <c r="HN252" s="266"/>
      <c r="HO252" s="266"/>
      <c r="HP252" s="266"/>
      <c r="HQ252" s="266"/>
      <c r="HR252" s="266"/>
      <c r="HS252" s="266"/>
      <c r="HT252" s="266"/>
      <c r="HU252" s="266"/>
      <c r="HV252" s="266"/>
      <c r="HW252" s="266"/>
      <c r="HX252" s="266"/>
      <c r="HY252" s="266"/>
      <c r="HZ252" s="266"/>
      <c r="IA252" s="266"/>
      <c r="IB252" s="266"/>
      <c r="IC252" s="266"/>
      <c r="ID252" s="266"/>
      <c r="IE252" s="266"/>
      <c r="IF252" s="266"/>
      <c r="IG252" s="266"/>
      <c r="IH252" s="266"/>
      <c r="II252" s="266"/>
      <c r="IJ252" s="266"/>
      <c r="IK252" s="266"/>
      <c r="IL252" s="266"/>
      <c r="IM252" s="266"/>
      <c r="IN252" s="266"/>
      <c r="IO252" s="266"/>
      <c r="IP252" s="266"/>
      <c r="IQ252" s="266"/>
      <c r="IR252" s="266"/>
      <c r="IS252" s="266"/>
      <c r="IT252" s="266"/>
      <c r="IU252" s="266"/>
      <c r="IV252" s="266"/>
    </row>
    <row r="253" spans="1:256" s="281" customFormat="1" ht="25.5" customHeight="1">
      <c r="A253" s="432">
        <v>8.3000000000000007</v>
      </c>
      <c r="B253" s="280" t="s">
        <v>327</v>
      </c>
      <c r="C253" s="236">
        <f t="shared" si="56"/>
        <v>676400</v>
      </c>
      <c r="D253" s="241">
        <f t="shared" ref="D253:O253" si="95">SUM(D254)</f>
        <v>31500</v>
      </c>
      <c r="E253" s="241">
        <f t="shared" si="95"/>
        <v>31500</v>
      </c>
      <c r="F253" s="241">
        <f t="shared" si="95"/>
        <v>31500</v>
      </c>
      <c r="G253" s="241">
        <f t="shared" si="95"/>
        <v>31500</v>
      </c>
      <c r="H253" s="241">
        <f t="shared" si="95"/>
        <v>31500</v>
      </c>
      <c r="I253" s="241">
        <f t="shared" si="95"/>
        <v>69500</v>
      </c>
      <c r="J253" s="241">
        <f t="shared" si="95"/>
        <v>31500</v>
      </c>
      <c r="K253" s="241">
        <f t="shared" si="95"/>
        <v>251900</v>
      </c>
      <c r="L253" s="241">
        <f t="shared" si="95"/>
        <v>31500</v>
      </c>
      <c r="M253" s="241">
        <f t="shared" si="95"/>
        <v>31500</v>
      </c>
      <c r="N253" s="241">
        <f t="shared" si="95"/>
        <v>31500</v>
      </c>
      <c r="O253" s="355">
        <f t="shared" si="95"/>
        <v>71500</v>
      </c>
      <c r="P253" s="333"/>
      <c r="Q253" s="273"/>
      <c r="R253" s="273"/>
      <c r="S253" s="273"/>
      <c r="T253" s="273"/>
      <c r="U253" s="273"/>
      <c r="V253" s="273"/>
      <c r="W253" s="273"/>
      <c r="X253" s="273"/>
      <c r="Y253" s="273"/>
      <c r="Z253" s="273"/>
      <c r="AA253" s="273"/>
      <c r="AB253" s="273"/>
      <c r="AC253" s="273"/>
      <c r="AD253" s="273"/>
      <c r="AE253" s="273"/>
      <c r="AF253" s="273"/>
      <c r="AG253" s="273"/>
      <c r="AH253" s="273"/>
      <c r="AI253" s="273"/>
      <c r="AJ253" s="273"/>
      <c r="AK253" s="273"/>
      <c r="AL253" s="273"/>
      <c r="AM253" s="273"/>
      <c r="AN253" s="273"/>
      <c r="AO253" s="273"/>
      <c r="AP253" s="273"/>
      <c r="AQ253" s="273"/>
      <c r="AR253" s="273"/>
      <c r="AS253" s="273"/>
      <c r="AT253" s="273"/>
      <c r="AU253" s="273"/>
      <c r="AV253" s="273"/>
      <c r="AW253" s="273"/>
      <c r="AX253" s="273"/>
      <c r="AY253" s="273"/>
      <c r="AZ253" s="273"/>
      <c r="BA253" s="273"/>
      <c r="BB253" s="273"/>
      <c r="BC253" s="273"/>
      <c r="BD253" s="273"/>
      <c r="BE253" s="273"/>
      <c r="BF253" s="273"/>
      <c r="BG253" s="273"/>
      <c r="BH253" s="273"/>
      <c r="BI253" s="273"/>
      <c r="BJ253" s="273"/>
      <c r="BK253" s="273"/>
      <c r="BL253" s="273"/>
      <c r="BM253" s="273"/>
      <c r="BN253" s="273"/>
      <c r="BO253" s="273"/>
      <c r="BP253" s="273"/>
      <c r="BQ253" s="273"/>
      <c r="BR253" s="273"/>
      <c r="BS253" s="273"/>
      <c r="BT253" s="273"/>
      <c r="BU253" s="273"/>
      <c r="BV253" s="273"/>
      <c r="BW253" s="273"/>
      <c r="BX253" s="273"/>
      <c r="BY253" s="273"/>
      <c r="BZ253" s="273"/>
      <c r="CA253" s="273"/>
      <c r="CB253" s="273"/>
      <c r="CC253" s="273"/>
      <c r="CD253" s="273"/>
      <c r="CE253" s="273"/>
      <c r="CF253" s="273"/>
      <c r="CG253" s="273"/>
      <c r="CH253" s="273"/>
      <c r="CI253" s="273"/>
      <c r="CJ253" s="273"/>
      <c r="CK253" s="273"/>
      <c r="CL253" s="273"/>
      <c r="CM253" s="273"/>
      <c r="CN253" s="273"/>
      <c r="CO253" s="273"/>
      <c r="CP253" s="273"/>
      <c r="CQ253" s="273"/>
      <c r="CR253" s="273"/>
      <c r="CS253" s="273"/>
      <c r="CT253" s="273"/>
      <c r="CU253" s="273"/>
      <c r="CV253" s="273"/>
      <c r="CW253" s="273"/>
      <c r="CX253" s="273"/>
      <c r="CY253" s="273"/>
      <c r="CZ253" s="273"/>
      <c r="DA253" s="273"/>
      <c r="DB253" s="273"/>
      <c r="DC253" s="273"/>
      <c r="DD253" s="273"/>
      <c r="DE253" s="273"/>
      <c r="DF253" s="273"/>
      <c r="DG253" s="273"/>
      <c r="DH253" s="273"/>
      <c r="DI253" s="273"/>
      <c r="DJ253" s="273"/>
      <c r="DK253" s="273"/>
      <c r="DL253" s="273"/>
      <c r="DM253" s="273"/>
      <c r="DN253" s="273"/>
      <c r="DO253" s="273"/>
      <c r="DP253" s="273"/>
      <c r="DQ253" s="273"/>
      <c r="DR253" s="273"/>
      <c r="DS253" s="273"/>
      <c r="DT253" s="273"/>
      <c r="DU253" s="273"/>
      <c r="DV253" s="273"/>
      <c r="DW253" s="273"/>
      <c r="DX253" s="273"/>
      <c r="DY253" s="273"/>
      <c r="DZ253" s="273"/>
      <c r="EA253" s="273"/>
      <c r="EB253" s="273"/>
      <c r="EC253" s="273"/>
      <c r="ED253" s="273"/>
      <c r="EE253" s="273"/>
      <c r="EF253" s="273"/>
      <c r="EG253" s="273"/>
      <c r="EH253" s="273"/>
      <c r="EI253" s="273"/>
      <c r="EJ253" s="273"/>
      <c r="EK253" s="273"/>
      <c r="EL253" s="273"/>
      <c r="EM253" s="273"/>
      <c r="EN253" s="273"/>
      <c r="EO253" s="273"/>
      <c r="EP253" s="273"/>
      <c r="EQ253" s="273"/>
      <c r="ER253" s="273"/>
      <c r="ES253" s="273"/>
      <c r="ET253" s="273"/>
      <c r="EU253" s="273"/>
      <c r="EV253" s="273"/>
      <c r="EW253" s="273"/>
      <c r="EX253" s="273"/>
      <c r="EY253" s="273"/>
      <c r="EZ253" s="273"/>
      <c r="FA253" s="273"/>
      <c r="FB253" s="273"/>
      <c r="FC253" s="273"/>
      <c r="FD253" s="273"/>
      <c r="FE253" s="273"/>
      <c r="FF253" s="273"/>
      <c r="FG253" s="273"/>
      <c r="FH253" s="273"/>
      <c r="FI253" s="273"/>
      <c r="FJ253" s="273"/>
      <c r="FK253" s="273"/>
      <c r="FL253" s="273"/>
      <c r="FM253" s="273"/>
      <c r="FN253" s="273"/>
      <c r="FO253" s="273"/>
      <c r="FP253" s="273"/>
      <c r="FQ253" s="273"/>
      <c r="FR253" s="273"/>
      <c r="FS253" s="273"/>
      <c r="FT253" s="273"/>
      <c r="FU253" s="273"/>
      <c r="FV253" s="273"/>
      <c r="FW253" s="273"/>
      <c r="FX253" s="273"/>
      <c r="FY253" s="273"/>
      <c r="FZ253" s="273"/>
      <c r="GA253" s="273"/>
      <c r="GB253" s="273"/>
      <c r="GC253" s="273"/>
      <c r="GD253" s="273"/>
      <c r="GE253" s="273"/>
      <c r="GF253" s="273"/>
      <c r="GG253" s="273"/>
      <c r="GH253" s="273"/>
      <c r="GI253" s="273"/>
      <c r="GJ253" s="273"/>
      <c r="GK253" s="273"/>
      <c r="GL253" s="273"/>
      <c r="GM253" s="273"/>
      <c r="GN253" s="273"/>
      <c r="GO253" s="273"/>
      <c r="GP253" s="273"/>
      <c r="GQ253" s="273"/>
      <c r="GR253" s="273"/>
      <c r="GS253" s="273"/>
      <c r="GT253" s="273"/>
      <c r="GU253" s="273"/>
      <c r="GV253" s="273"/>
      <c r="GW253" s="273"/>
      <c r="GX253" s="273"/>
      <c r="GY253" s="273"/>
      <c r="GZ253" s="273"/>
      <c r="HA253" s="273"/>
      <c r="HB253" s="273"/>
      <c r="HC253" s="273"/>
      <c r="HD253" s="273"/>
      <c r="HE253" s="273"/>
      <c r="HF253" s="273"/>
      <c r="HG253" s="273"/>
      <c r="HH253" s="273"/>
      <c r="HI253" s="273"/>
      <c r="HJ253" s="273"/>
      <c r="HK253" s="273"/>
      <c r="HL253" s="273"/>
      <c r="HM253" s="273"/>
      <c r="HN253" s="273"/>
      <c r="HO253" s="273"/>
      <c r="HP253" s="273"/>
      <c r="HQ253" s="273"/>
      <c r="HR253" s="273"/>
      <c r="HS253" s="273"/>
      <c r="HT253" s="273"/>
      <c r="HU253" s="273"/>
      <c r="HV253" s="273"/>
      <c r="HW253" s="273"/>
      <c r="HX253" s="273"/>
      <c r="HY253" s="273"/>
      <c r="HZ253" s="273"/>
      <c r="IA253" s="273"/>
      <c r="IB253" s="273"/>
      <c r="IC253" s="273"/>
      <c r="ID253" s="273"/>
      <c r="IE253" s="273"/>
      <c r="IF253" s="273"/>
      <c r="IG253" s="273"/>
      <c r="IH253" s="273"/>
      <c r="II253" s="273"/>
      <c r="IJ253" s="273"/>
      <c r="IK253" s="273"/>
      <c r="IL253" s="273"/>
      <c r="IM253" s="273"/>
      <c r="IN253" s="273"/>
      <c r="IO253" s="273"/>
      <c r="IP253" s="273"/>
      <c r="IQ253" s="273"/>
      <c r="IR253" s="273"/>
      <c r="IS253" s="273"/>
      <c r="IT253" s="273"/>
      <c r="IU253" s="273"/>
      <c r="IV253" s="273"/>
    </row>
    <row r="254" spans="1:256" s="281" customFormat="1" ht="25.5" customHeight="1">
      <c r="A254" s="433" t="s">
        <v>1563</v>
      </c>
      <c r="B254" s="305" t="s">
        <v>30</v>
      </c>
      <c r="C254" s="238">
        <f t="shared" si="56"/>
        <v>676400</v>
      </c>
      <c r="D254" s="258">
        <f>SUM(D255:D257)</f>
        <v>31500</v>
      </c>
      <c r="E254" s="258">
        <f t="shared" ref="E254:O254" si="96">SUM(E255:E257)</f>
        <v>31500</v>
      </c>
      <c r="F254" s="258">
        <f t="shared" si="96"/>
        <v>31500</v>
      </c>
      <c r="G254" s="258">
        <f t="shared" si="96"/>
        <v>31500</v>
      </c>
      <c r="H254" s="258">
        <f t="shared" si="96"/>
        <v>31500</v>
      </c>
      <c r="I254" s="258">
        <f t="shared" si="96"/>
        <v>69500</v>
      </c>
      <c r="J254" s="258">
        <f t="shared" si="96"/>
        <v>31500</v>
      </c>
      <c r="K254" s="258">
        <f t="shared" si="96"/>
        <v>251900</v>
      </c>
      <c r="L254" s="258">
        <f t="shared" si="96"/>
        <v>31500</v>
      </c>
      <c r="M254" s="258">
        <f t="shared" si="96"/>
        <v>31500</v>
      </c>
      <c r="N254" s="258">
        <f t="shared" si="96"/>
        <v>31500</v>
      </c>
      <c r="O254" s="354">
        <f t="shared" si="96"/>
        <v>71500</v>
      </c>
      <c r="P254" s="333"/>
      <c r="Q254" s="273"/>
      <c r="R254" s="273"/>
      <c r="S254" s="273"/>
      <c r="T254" s="273"/>
      <c r="U254" s="273"/>
      <c r="V254" s="273"/>
      <c r="W254" s="273"/>
      <c r="X254" s="273"/>
      <c r="Y254" s="273"/>
      <c r="Z254" s="273"/>
      <c r="AA254" s="273"/>
      <c r="AB254" s="273"/>
      <c r="AC254" s="273"/>
      <c r="AD254" s="273"/>
      <c r="AE254" s="273"/>
      <c r="AF254" s="273"/>
      <c r="AG254" s="273"/>
      <c r="AH254" s="273"/>
      <c r="AI254" s="273"/>
      <c r="AJ254" s="273"/>
      <c r="AK254" s="273"/>
      <c r="AL254" s="273"/>
      <c r="AM254" s="273"/>
      <c r="AN254" s="273"/>
      <c r="AO254" s="273"/>
      <c r="AP254" s="273"/>
      <c r="AQ254" s="273"/>
      <c r="AR254" s="273"/>
      <c r="AS254" s="273"/>
      <c r="AT254" s="273"/>
      <c r="AU254" s="273"/>
      <c r="AV254" s="273"/>
      <c r="AW254" s="273"/>
      <c r="AX254" s="273"/>
      <c r="AY254" s="273"/>
      <c r="AZ254" s="273"/>
      <c r="BA254" s="273"/>
      <c r="BB254" s="273"/>
      <c r="BC254" s="273"/>
      <c r="BD254" s="273"/>
      <c r="BE254" s="273"/>
      <c r="BF254" s="273"/>
      <c r="BG254" s="273"/>
      <c r="BH254" s="273"/>
      <c r="BI254" s="273"/>
      <c r="BJ254" s="273"/>
      <c r="BK254" s="273"/>
      <c r="BL254" s="273"/>
      <c r="BM254" s="273"/>
      <c r="BN254" s="273"/>
      <c r="BO254" s="273"/>
      <c r="BP254" s="273"/>
      <c r="BQ254" s="273"/>
      <c r="BR254" s="273"/>
      <c r="BS254" s="273"/>
      <c r="BT254" s="273"/>
      <c r="BU254" s="273"/>
      <c r="BV254" s="273"/>
      <c r="BW254" s="273"/>
      <c r="BX254" s="273"/>
      <c r="BY254" s="273"/>
      <c r="BZ254" s="273"/>
      <c r="CA254" s="273"/>
      <c r="CB254" s="273"/>
      <c r="CC254" s="273"/>
      <c r="CD254" s="273"/>
      <c r="CE254" s="273"/>
      <c r="CF254" s="273"/>
      <c r="CG254" s="273"/>
      <c r="CH254" s="273"/>
      <c r="CI254" s="273"/>
      <c r="CJ254" s="273"/>
      <c r="CK254" s="273"/>
      <c r="CL254" s="273"/>
      <c r="CM254" s="273"/>
      <c r="CN254" s="273"/>
      <c r="CO254" s="273"/>
      <c r="CP254" s="273"/>
      <c r="CQ254" s="273"/>
      <c r="CR254" s="273"/>
      <c r="CS254" s="273"/>
      <c r="CT254" s="273"/>
      <c r="CU254" s="273"/>
      <c r="CV254" s="273"/>
      <c r="CW254" s="273"/>
      <c r="CX254" s="273"/>
      <c r="CY254" s="273"/>
      <c r="CZ254" s="273"/>
      <c r="DA254" s="273"/>
      <c r="DB254" s="273"/>
      <c r="DC254" s="273"/>
      <c r="DD254" s="273"/>
      <c r="DE254" s="273"/>
      <c r="DF254" s="273"/>
      <c r="DG254" s="273"/>
      <c r="DH254" s="273"/>
      <c r="DI254" s="273"/>
      <c r="DJ254" s="273"/>
      <c r="DK254" s="273"/>
      <c r="DL254" s="273"/>
      <c r="DM254" s="273"/>
      <c r="DN254" s="273"/>
      <c r="DO254" s="273"/>
      <c r="DP254" s="273"/>
      <c r="DQ254" s="273"/>
      <c r="DR254" s="273"/>
      <c r="DS254" s="273"/>
      <c r="DT254" s="273"/>
      <c r="DU254" s="273"/>
      <c r="DV254" s="273"/>
      <c r="DW254" s="273"/>
      <c r="DX254" s="273"/>
      <c r="DY254" s="273"/>
      <c r="DZ254" s="273"/>
      <c r="EA254" s="273"/>
      <c r="EB254" s="273"/>
      <c r="EC254" s="273"/>
      <c r="ED254" s="273"/>
      <c r="EE254" s="273"/>
      <c r="EF254" s="273"/>
      <c r="EG254" s="273"/>
      <c r="EH254" s="273"/>
      <c r="EI254" s="273"/>
      <c r="EJ254" s="273"/>
      <c r="EK254" s="273"/>
      <c r="EL254" s="273"/>
      <c r="EM254" s="273"/>
      <c r="EN254" s="273"/>
      <c r="EO254" s="273"/>
      <c r="EP254" s="273"/>
      <c r="EQ254" s="273"/>
      <c r="ER254" s="273"/>
      <c r="ES254" s="273"/>
      <c r="ET254" s="273"/>
      <c r="EU254" s="273"/>
      <c r="EV254" s="273"/>
      <c r="EW254" s="273"/>
      <c r="EX254" s="273"/>
      <c r="EY254" s="273"/>
      <c r="EZ254" s="273"/>
      <c r="FA254" s="273"/>
      <c r="FB254" s="273"/>
      <c r="FC254" s="273"/>
      <c r="FD254" s="273"/>
      <c r="FE254" s="273"/>
      <c r="FF254" s="273"/>
      <c r="FG254" s="273"/>
      <c r="FH254" s="273"/>
      <c r="FI254" s="273"/>
      <c r="FJ254" s="273"/>
      <c r="FK254" s="273"/>
      <c r="FL254" s="273"/>
      <c r="FM254" s="273"/>
      <c r="FN254" s="273"/>
      <c r="FO254" s="273"/>
      <c r="FP254" s="273"/>
      <c r="FQ254" s="273"/>
      <c r="FR254" s="273"/>
      <c r="FS254" s="273"/>
      <c r="FT254" s="273"/>
      <c r="FU254" s="273"/>
      <c r="FV254" s="273"/>
      <c r="FW254" s="273"/>
      <c r="FX254" s="273"/>
      <c r="FY254" s="273"/>
      <c r="FZ254" s="273"/>
      <c r="GA254" s="273"/>
      <c r="GB254" s="273"/>
      <c r="GC254" s="273"/>
      <c r="GD254" s="273"/>
      <c r="GE254" s="273"/>
      <c r="GF254" s="273"/>
      <c r="GG254" s="273"/>
      <c r="GH254" s="273"/>
      <c r="GI254" s="273"/>
      <c r="GJ254" s="273"/>
      <c r="GK254" s="273"/>
      <c r="GL254" s="273"/>
      <c r="GM254" s="273"/>
      <c r="GN254" s="273"/>
      <c r="GO254" s="273"/>
      <c r="GP254" s="273"/>
      <c r="GQ254" s="273"/>
      <c r="GR254" s="273"/>
      <c r="GS254" s="273"/>
      <c r="GT254" s="273"/>
      <c r="GU254" s="273"/>
      <c r="GV254" s="273"/>
      <c r="GW254" s="273"/>
      <c r="GX254" s="273"/>
      <c r="GY254" s="273"/>
      <c r="GZ254" s="273"/>
      <c r="HA254" s="273"/>
      <c r="HB254" s="273"/>
      <c r="HC254" s="273"/>
      <c r="HD254" s="273"/>
      <c r="HE254" s="273"/>
      <c r="HF254" s="273"/>
      <c r="HG254" s="273"/>
      <c r="HH254" s="273"/>
      <c r="HI254" s="273"/>
      <c r="HJ254" s="273"/>
      <c r="HK254" s="273"/>
      <c r="HL254" s="273"/>
      <c r="HM254" s="273"/>
      <c r="HN254" s="273"/>
      <c r="HO254" s="273"/>
      <c r="HP254" s="273"/>
      <c r="HQ254" s="273"/>
      <c r="HR254" s="273"/>
      <c r="HS254" s="273"/>
      <c r="HT254" s="273"/>
      <c r="HU254" s="273"/>
      <c r="HV254" s="273"/>
      <c r="HW254" s="273"/>
      <c r="HX254" s="273"/>
      <c r="HY254" s="273"/>
      <c r="HZ254" s="273"/>
      <c r="IA254" s="273"/>
      <c r="IB254" s="273"/>
      <c r="IC254" s="273"/>
      <c r="ID254" s="273"/>
      <c r="IE254" s="273"/>
      <c r="IF254" s="273"/>
      <c r="IG254" s="273"/>
      <c r="IH254" s="273"/>
      <c r="II254" s="273"/>
      <c r="IJ254" s="273"/>
      <c r="IK254" s="273"/>
      <c r="IL254" s="273"/>
      <c r="IM254" s="273"/>
      <c r="IN254" s="273"/>
      <c r="IO254" s="273"/>
      <c r="IP254" s="273"/>
      <c r="IQ254" s="273"/>
      <c r="IR254" s="273"/>
      <c r="IS254" s="273"/>
      <c r="IT254" s="273"/>
      <c r="IU254" s="273"/>
      <c r="IV254" s="273"/>
    </row>
    <row r="255" spans="1:256" s="259" customFormat="1" ht="25.5" customHeight="1">
      <c r="A255" s="348" t="s">
        <v>1564</v>
      </c>
      <c r="B255" s="289" t="s">
        <v>328</v>
      </c>
      <c r="C255" s="267">
        <f t="shared" si="56"/>
        <v>298400</v>
      </c>
      <c r="D255" s="266">
        <v>0</v>
      </c>
      <c r="E255" s="266">
        <v>0</v>
      </c>
      <c r="F255" s="266">
        <v>0</v>
      </c>
      <c r="G255" s="266">
        <v>0</v>
      </c>
      <c r="H255" s="266">
        <v>0</v>
      </c>
      <c r="I255" s="266">
        <v>38000</v>
      </c>
      <c r="J255" s="266">
        <v>0</v>
      </c>
      <c r="K255" s="266">
        <v>220400</v>
      </c>
      <c r="L255" s="266">
        <v>0</v>
      </c>
      <c r="M255" s="266">
        <v>0</v>
      </c>
      <c r="N255" s="266">
        <v>0</v>
      </c>
      <c r="O255" s="358">
        <v>40000</v>
      </c>
      <c r="P255" s="330"/>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c r="DM255" s="266"/>
      <c r="DN255" s="266"/>
      <c r="DO255" s="266"/>
      <c r="DP255" s="266"/>
      <c r="DQ255" s="266"/>
      <c r="DR255" s="266"/>
      <c r="DS255" s="266"/>
      <c r="DT255" s="266"/>
      <c r="DU255" s="266"/>
      <c r="DV255" s="266"/>
      <c r="DW255" s="266"/>
      <c r="DX255" s="266"/>
      <c r="DY255" s="266"/>
      <c r="DZ255" s="266"/>
      <c r="EA255" s="266"/>
      <c r="EB255" s="266"/>
      <c r="EC255" s="266"/>
      <c r="ED255" s="266"/>
      <c r="EE255" s="266"/>
      <c r="EF255" s="266"/>
      <c r="EG255" s="266"/>
      <c r="EH255" s="266"/>
      <c r="EI255" s="266"/>
      <c r="EJ255" s="266"/>
      <c r="EK255" s="266"/>
      <c r="EL255" s="266"/>
      <c r="EM255" s="266"/>
      <c r="EN255" s="266"/>
      <c r="EO255" s="266"/>
      <c r="EP255" s="266"/>
      <c r="EQ255" s="266"/>
      <c r="ER255" s="266"/>
      <c r="ES255" s="266"/>
      <c r="ET255" s="266"/>
      <c r="EU255" s="266"/>
      <c r="EV255" s="266"/>
      <c r="EW255" s="266"/>
      <c r="EX255" s="266"/>
      <c r="EY255" s="266"/>
      <c r="EZ255" s="266"/>
      <c r="FA255" s="266"/>
      <c r="FB255" s="266"/>
      <c r="FC255" s="266"/>
      <c r="FD255" s="266"/>
      <c r="FE255" s="266"/>
      <c r="FF255" s="266"/>
      <c r="FG255" s="266"/>
      <c r="FH255" s="266"/>
      <c r="FI255" s="266"/>
      <c r="FJ255" s="266"/>
      <c r="FK255" s="266"/>
      <c r="FL255" s="266"/>
      <c r="FM255" s="266"/>
      <c r="FN255" s="266"/>
      <c r="FO255" s="266"/>
      <c r="FP255" s="266"/>
      <c r="FQ255" s="266"/>
      <c r="FR255" s="266"/>
      <c r="FS255" s="266"/>
      <c r="FT255" s="266"/>
      <c r="FU255" s="266"/>
      <c r="FV255" s="266"/>
      <c r="FW255" s="266"/>
      <c r="FX255" s="266"/>
      <c r="FY255" s="266"/>
      <c r="FZ255" s="266"/>
      <c r="GA255" s="266"/>
      <c r="GB255" s="266"/>
      <c r="GC255" s="266"/>
      <c r="GD255" s="266"/>
      <c r="GE255" s="266"/>
      <c r="GF255" s="266"/>
      <c r="GG255" s="266"/>
      <c r="GH255" s="266"/>
      <c r="GI255" s="266"/>
      <c r="GJ255" s="266"/>
      <c r="GK255" s="266"/>
      <c r="GL255" s="266"/>
      <c r="GM255" s="266"/>
      <c r="GN255" s="266"/>
      <c r="GO255" s="266"/>
      <c r="GP255" s="266"/>
      <c r="GQ255" s="266"/>
      <c r="GR255" s="266"/>
      <c r="GS255" s="266"/>
      <c r="GT255" s="266"/>
      <c r="GU255" s="266"/>
      <c r="GV255" s="266"/>
      <c r="GW255" s="266"/>
      <c r="GX255" s="266"/>
      <c r="GY255" s="266"/>
      <c r="GZ255" s="266"/>
      <c r="HA255" s="266"/>
      <c r="HB255" s="266"/>
      <c r="HC255" s="266"/>
      <c r="HD255" s="266"/>
      <c r="HE255" s="266"/>
      <c r="HF255" s="266"/>
      <c r="HG255" s="266"/>
      <c r="HH255" s="266"/>
      <c r="HI255" s="266"/>
      <c r="HJ255" s="266"/>
      <c r="HK255" s="266"/>
      <c r="HL255" s="266"/>
      <c r="HM255" s="266"/>
      <c r="HN255" s="266"/>
      <c r="HO255" s="266"/>
      <c r="HP255" s="266"/>
      <c r="HQ255" s="266"/>
      <c r="HR255" s="266"/>
      <c r="HS255" s="266"/>
      <c r="HT255" s="266"/>
      <c r="HU255" s="266"/>
      <c r="HV255" s="266"/>
      <c r="HW255" s="266"/>
      <c r="HX255" s="266"/>
      <c r="HY255" s="266"/>
      <c r="HZ255" s="266"/>
      <c r="IA255" s="266"/>
      <c r="IB255" s="266"/>
      <c r="IC255" s="266"/>
      <c r="ID255" s="266"/>
      <c r="IE255" s="266"/>
      <c r="IF255" s="266"/>
      <c r="IG255" s="266"/>
      <c r="IH255" s="266"/>
      <c r="II255" s="266"/>
      <c r="IJ255" s="266"/>
      <c r="IK255" s="266"/>
      <c r="IL255" s="266"/>
      <c r="IM255" s="266"/>
      <c r="IN255" s="266"/>
      <c r="IO255" s="266"/>
      <c r="IP255" s="266"/>
      <c r="IQ255" s="266"/>
      <c r="IR255" s="266"/>
      <c r="IS255" s="266"/>
      <c r="IT255" s="266"/>
      <c r="IU255" s="266"/>
      <c r="IV255" s="266"/>
    </row>
    <row r="256" spans="1:256" s="259" customFormat="1" ht="25.5" customHeight="1">
      <c r="A256" s="348" t="s">
        <v>1565</v>
      </c>
      <c r="B256" s="289" t="s">
        <v>329</v>
      </c>
      <c r="C256" s="267">
        <f t="shared" si="56"/>
        <v>378000</v>
      </c>
      <c r="D256" s="266">
        <v>31500</v>
      </c>
      <c r="E256" s="266">
        <v>31500</v>
      </c>
      <c r="F256" s="266">
        <v>31500</v>
      </c>
      <c r="G256" s="266">
        <v>31500</v>
      </c>
      <c r="H256" s="266">
        <v>31500</v>
      </c>
      <c r="I256" s="266">
        <v>31500</v>
      </c>
      <c r="J256" s="266">
        <v>31500</v>
      </c>
      <c r="K256" s="266">
        <v>31500</v>
      </c>
      <c r="L256" s="266">
        <v>31500</v>
      </c>
      <c r="M256" s="266">
        <v>31500</v>
      </c>
      <c r="N256" s="266">
        <v>31500</v>
      </c>
      <c r="O256" s="266">
        <v>31500</v>
      </c>
      <c r="P256" s="330"/>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c r="DM256" s="266"/>
      <c r="DN256" s="266"/>
      <c r="DO256" s="266"/>
      <c r="DP256" s="266"/>
      <c r="DQ256" s="266"/>
      <c r="DR256" s="266"/>
      <c r="DS256" s="266"/>
      <c r="DT256" s="266"/>
      <c r="DU256" s="266"/>
      <c r="DV256" s="266"/>
      <c r="DW256" s="266"/>
      <c r="DX256" s="266"/>
      <c r="DY256" s="266"/>
      <c r="DZ256" s="266"/>
      <c r="EA256" s="266"/>
      <c r="EB256" s="266"/>
      <c r="EC256" s="266"/>
      <c r="ED256" s="266"/>
      <c r="EE256" s="266"/>
      <c r="EF256" s="266"/>
      <c r="EG256" s="266"/>
      <c r="EH256" s="266"/>
      <c r="EI256" s="266"/>
      <c r="EJ256" s="266"/>
      <c r="EK256" s="266"/>
      <c r="EL256" s="266"/>
      <c r="EM256" s="266"/>
      <c r="EN256" s="266"/>
      <c r="EO256" s="266"/>
      <c r="EP256" s="266"/>
      <c r="EQ256" s="266"/>
      <c r="ER256" s="266"/>
      <c r="ES256" s="266"/>
      <c r="ET256" s="266"/>
      <c r="EU256" s="266"/>
      <c r="EV256" s="266"/>
      <c r="EW256" s="266"/>
      <c r="EX256" s="266"/>
      <c r="EY256" s="266"/>
      <c r="EZ256" s="266"/>
      <c r="FA256" s="266"/>
      <c r="FB256" s="266"/>
      <c r="FC256" s="266"/>
      <c r="FD256" s="266"/>
      <c r="FE256" s="266"/>
      <c r="FF256" s="266"/>
      <c r="FG256" s="266"/>
      <c r="FH256" s="266"/>
      <c r="FI256" s="266"/>
      <c r="FJ256" s="266"/>
      <c r="FK256" s="266"/>
      <c r="FL256" s="266"/>
      <c r="FM256" s="266"/>
      <c r="FN256" s="266"/>
      <c r="FO256" s="266"/>
      <c r="FP256" s="266"/>
      <c r="FQ256" s="266"/>
      <c r="FR256" s="266"/>
      <c r="FS256" s="266"/>
      <c r="FT256" s="266"/>
      <c r="FU256" s="266"/>
      <c r="FV256" s="266"/>
      <c r="FW256" s="266"/>
      <c r="FX256" s="266"/>
      <c r="FY256" s="266"/>
      <c r="FZ256" s="266"/>
      <c r="GA256" s="266"/>
      <c r="GB256" s="266"/>
      <c r="GC256" s="266"/>
      <c r="GD256" s="266"/>
      <c r="GE256" s="266"/>
      <c r="GF256" s="266"/>
      <c r="GG256" s="266"/>
      <c r="GH256" s="266"/>
      <c r="GI256" s="266"/>
      <c r="GJ256" s="266"/>
      <c r="GK256" s="266"/>
      <c r="GL256" s="266"/>
      <c r="GM256" s="266"/>
      <c r="GN256" s="266"/>
      <c r="GO256" s="266"/>
      <c r="GP256" s="266"/>
      <c r="GQ256" s="266"/>
      <c r="GR256" s="266"/>
      <c r="GS256" s="266"/>
      <c r="GT256" s="266"/>
      <c r="GU256" s="266"/>
      <c r="GV256" s="266"/>
      <c r="GW256" s="266"/>
      <c r="GX256" s="266"/>
      <c r="GY256" s="266"/>
      <c r="GZ256" s="266"/>
      <c r="HA256" s="266"/>
      <c r="HB256" s="266"/>
      <c r="HC256" s="266"/>
      <c r="HD256" s="266"/>
      <c r="HE256" s="266"/>
      <c r="HF256" s="266"/>
      <c r="HG256" s="266"/>
      <c r="HH256" s="266"/>
      <c r="HI256" s="266"/>
      <c r="HJ256" s="266"/>
      <c r="HK256" s="266"/>
      <c r="HL256" s="266"/>
      <c r="HM256" s="266"/>
      <c r="HN256" s="266"/>
      <c r="HO256" s="266"/>
      <c r="HP256" s="266"/>
      <c r="HQ256" s="266"/>
      <c r="HR256" s="266"/>
      <c r="HS256" s="266"/>
      <c r="HT256" s="266"/>
      <c r="HU256" s="266"/>
      <c r="HV256" s="266"/>
      <c r="HW256" s="266"/>
      <c r="HX256" s="266"/>
      <c r="HY256" s="266"/>
      <c r="HZ256" s="266"/>
      <c r="IA256" s="266"/>
      <c r="IB256" s="266"/>
      <c r="IC256" s="266"/>
      <c r="ID256" s="266"/>
      <c r="IE256" s="266"/>
      <c r="IF256" s="266"/>
      <c r="IG256" s="266"/>
      <c r="IH256" s="266"/>
      <c r="II256" s="266"/>
      <c r="IJ256" s="266"/>
      <c r="IK256" s="266"/>
      <c r="IL256" s="266"/>
      <c r="IM256" s="266"/>
      <c r="IN256" s="266"/>
      <c r="IO256" s="266"/>
      <c r="IP256" s="266"/>
      <c r="IQ256" s="266"/>
      <c r="IR256" s="266"/>
      <c r="IS256" s="266"/>
      <c r="IT256" s="266"/>
      <c r="IU256" s="266"/>
      <c r="IV256" s="266"/>
    </row>
    <row r="257" spans="1:256" s="259" customFormat="1" ht="25.5" customHeight="1">
      <c r="A257" s="348" t="s">
        <v>1566</v>
      </c>
      <c r="B257" s="289" t="s">
        <v>1347</v>
      </c>
      <c r="C257" s="267">
        <f t="shared" si="56"/>
        <v>0</v>
      </c>
      <c r="D257" s="266">
        <v>0</v>
      </c>
      <c r="E257" s="266">
        <v>0</v>
      </c>
      <c r="F257" s="266">
        <v>0</v>
      </c>
      <c r="G257" s="266">
        <v>0</v>
      </c>
      <c r="H257" s="266">
        <v>0</v>
      </c>
      <c r="I257" s="266">
        <v>0</v>
      </c>
      <c r="J257" s="266">
        <v>0</v>
      </c>
      <c r="K257" s="266">
        <v>0</v>
      </c>
      <c r="L257" s="266">
        <v>0</v>
      </c>
      <c r="M257" s="266">
        <v>0</v>
      </c>
      <c r="N257" s="266">
        <v>0</v>
      </c>
      <c r="O257" s="358">
        <v>0</v>
      </c>
      <c r="P257" s="330"/>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c r="DM257" s="266"/>
      <c r="DN257" s="266"/>
      <c r="DO257" s="266"/>
      <c r="DP257" s="266"/>
      <c r="DQ257" s="266"/>
      <c r="DR257" s="266"/>
      <c r="DS257" s="266"/>
      <c r="DT257" s="266"/>
      <c r="DU257" s="266"/>
      <c r="DV257" s="266"/>
      <c r="DW257" s="266"/>
      <c r="DX257" s="266"/>
      <c r="DY257" s="266"/>
      <c r="DZ257" s="266"/>
      <c r="EA257" s="266"/>
      <c r="EB257" s="266"/>
      <c r="EC257" s="266"/>
      <c r="ED257" s="266"/>
      <c r="EE257" s="266"/>
      <c r="EF257" s="266"/>
      <c r="EG257" s="266"/>
      <c r="EH257" s="266"/>
      <c r="EI257" s="266"/>
      <c r="EJ257" s="266"/>
      <c r="EK257" s="266"/>
      <c r="EL257" s="266"/>
      <c r="EM257" s="266"/>
      <c r="EN257" s="266"/>
      <c r="EO257" s="266"/>
      <c r="EP257" s="266"/>
      <c r="EQ257" s="266"/>
      <c r="ER257" s="266"/>
      <c r="ES257" s="266"/>
      <c r="ET257" s="266"/>
      <c r="EU257" s="266"/>
      <c r="EV257" s="266"/>
      <c r="EW257" s="266"/>
      <c r="EX257" s="266"/>
      <c r="EY257" s="266"/>
      <c r="EZ257" s="266"/>
      <c r="FA257" s="266"/>
      <c r="FB257" s="266"/>
      <c r="FC257" s="266"/>
      <c r="FD257" s="266"/>
      <c r="FE257" s="266"/>
      <c r="FF257" s="266"/>
      <c r="FG257" s="266"/>
      <c r="FH257" s="266"/>
      <c r="FI257" s="266"/>
      <c r="FJ257" s="266"/>
      <c r="FK257" s="266"/>
      <c r="FL257" s="266"/>
      <c r="FM257" s="266"/>
      <c r="FN257" s="266"/>
      <c r="FO257" s="266"/>
      <c r="FP257" s="266"/>
      <c r="FQ257" s="266"/>
      <c r="FR257" s="266"/>
      <c r="FS257" s="266"/>
      <c r="FT257" s="266"/>
      <c r="FU257" s="266"/>
      <c r="FV257" s="266"/>
      <c r="FW257" s="266"/>
      <c r="FX257" s="266"/>
      <c r="FY257" s="266"/>
      <c r="FZ257" s="266"/>
      <c r="GA257" s="266"/>
      <c r="GB257" s="266"/>
      <c r="GC257" s="266"/>
      <c r="GD257" s="266"/>
      <c r="GE257" s="266"/>
      <c r="GF257" s="266"/>
      <c r="GG257" s="266"/>
      <c r="GH257" s="266"/>
      <c r="GI257" s="266"/>
      <c r="GJ257" s="266"/>
      <c r="GK257" s="266"/>
      <c r="GL257" s="266"/>
      <c r="GM257" s="266"/>
      <c r="GN257" s="266"/>
      <c r="GO257" s="266"/>
      <c r="GP257" s="266"/>
      <c r="GQ257" s="266"/>
      <c r="GR257" s="266"/>
      <c r="GS257" s="266"/>
      <c r="GT257" s="266"/>
      <c r="GU257" s="266"/>
      <c r="GV257" s="266"/>
      <c r="GW257" s="266"/>
      <c r="GX257" s="266"/>
      <c r="GY257" s="266"/>
      <c r="GZ257" s="266"/>
      <c r="HA257" s="266"/>
      <c r="HB257" s="266"/>
      <c r="HC257" s="266"/>
      <c r="HD257" s="266"/>
      <c r="HE257" s="266"/>
      <c r="HF257" s="266"/>
      <c r="HG257" s="266"/>
      <c r="HH257" s="266"/>
      <c r="HI257" s="266"/>
      <c r="HJ257" s="266"/>
      <c r="HK257" s="266"/>
      <c r="HL257" s="266"/>
      <c r="HM257" s="266"/>
      <c r="HN257" s="266"/>
      <c r="HO257" s="266"/>
      <c r="HP257" s="266"/>
      <c r="HQ257" s="266"/>
      <c r="HR257" s="266"/>
      <c r="HS257" s="266"/>
      <c r="HT257" s="266"/>
      <c r="HU257" s="266"/>
      <c r="HV257" s="266"/>
      <c r="HW257" s="266"/>
      <c r="HX257" s="266"/>
      <c r="HY257" s="266"/>
      <c r="HZ257" s="266"/>
      <c r="IA257" s="266"/>
      <c r="IB257" s="266"/>
      <c r="IC257" s="266"/>
      <c r="ID257" s="266"/>
      <c r="IE257" s="266"/>
      <c r="IF257" s="266"/>
      <c r="IG257" s="266"/>
      <c r="IH257" s="266"/>
      <c r="II257" s="266"/>
      <c r="IJ257" s="266"/>
      <c r="IK257" s="266"/>
      <c r="IL257" s="266"/>
      <c r="IM257" s="266"/>
      <c r="IN257" s="266"/>
      <c r="IO257" s="266"/>
      <c r="IP257" s="266"/>
      <c r="IQ257" s="266"/>
      <c r="IR257" s="266"/>
      <c r="IS257" s="266"/>
      <c r="IT257" s="266"/>
      <c r="IU257" s="266"/>
      <c r="IV257" s="266"/>
    </row>
    <row r="258" spans="1:256" s="303" customFormat="1" ht="35.25" customHeight="1">
      <c r="A258" s="344">
        <v>9</v>
      </c>
      <c r="B258" s="306" t="s">
        <v>330</v>
      </c>
      <c r="C258" s="270">
        <f t="shared" si="56"/>
        <v>4256500</v>
      </c>
      <c r="D258" s="233">
        <f>D259+D262+D263+D268+D272+D273</f>
        <v>351250</v>
      </c>
      <c r="E258" s="271">
        <f t="shared" ref="E258:O258" si="97">E259+E262+E263+E268+E272+E273</f>
        <v>351250</v>
      </c>
      <c r="F258" s="271">
        <f t="shared" si="97"/>
        <v>351250</v>
      </c>
      <c r="G258" s="271">
        <f t="shared" si="97"/>
        <v>351250</v>
      </c>
      <c r="H258" s="271">
        <f t="shared" si="97"/>
        <v>367750</v>
      </c>
      <c r="I258" s="271">
        <f t="shared" si="97"/>
        <v>351250</v>
      </c>
      <c r="J258" s="271">
        <f t="shared" si="97"/>
        <v>351250</v>
      </c>
      <c r="K258" s="271">
        <f t="shared" si="97"/>
        <v>351250</v>
      </c>
      <c r="L258" s="271">
        <f t="shared" si="97"/>
        <v>351250</v>
      </c>
      <c r="M258" s="271">
        <f t="shared" si="97"/>
        <v>351250</v>
      </c>
      <c r="N258" s="271">
        <f t="shared" si="97"/>
        <v>351250</v>
      </c>
      <c r="O258" s="356">
        <f t="shared" si="97"/>
        <v>376250</v>
      </c>
      <c r="P258" s="332"/>
      <c r="Q258" s="277"/>
      <c r="R258" s="278"/>
      <c r="S258" s="272"/>
      <c r="T258" s="272"/>
      <c r="U258" s="272"/>
      <c r="V258" s="272"/>
      <c r="W258" s="272"/>
      <c r="X258" s="272"/>
      <c r="Y258" s="272"/>
      <c r="Z258" s="272"/>
      <c r="AA258" s="272"/>
      <c r="AB258" s="272"/>
      <c r="AC258" s="272"/>
      <c r="AD258" s="276"/>
      <c r="AE258" s="277"/>
      <c r="AF258" s="278"/>
      <c r="AG258" s="272"/>
      <c r="AH258" s="272"/>
      <c r="AI258" s="272"/>
      <c r="AJ258" s="272"/>
      <c r="AK258" s="272"/>
      <c r="AL258" s="272"/>
      <c r="AM258" s="272"/>
      <c r="AN258" s="272"/>
      <c r="AO258" s="272"/>
      <c r="AP258" s="272"/>
      <c r="AQ258" s="272"/>
      <c r="AR258" s="276"/>
      <c r="AS258" s="277"/>
      <c r="AT258" s="278"/>
      <c r="AU258" s="272"/>
      <c r="AV258" s="272"/>
      <c r="AW258" s="272"/>
      <c r="AX258" s="272"/>
      <c r="AY258" s="272"/>
      <c r="AZ258" s="272"/>
      <c r="BA258" s="272"/>
      <c r="BB258" s="272"/>
      <c r="BC258" s="272"/>
      <c r="BD258" s="272"/>
      <c r="BE258" s="272"/>
      <c r="BF258" s="276"/>
      <c r="BG258" s="277"/>
      <c r="BH258" s="278"/>
      <c r="BI258" s="272"/>
      <c r="BJ258" s="272"/>
      <c r="BK258" s="272"/>
      <c r="BL258" s="272"/>
      <c r="BM258" s="272"/>
      <c r="BN258" s="272"/>
      <c r="BO258" s="272"/>
      <c r="BP258" s="272"/>
      <c r="BQ258" s="272"/>
      <c r="BR258" s="272"/>
      <c r="BS258" s="272"/>
      <c r="BT258" s="276"/>
      <c r="BU258" s="277"/>
      <c r="BV258" s="278"/>
      <c r="BW258" s="272"/>
      <c r="BX258" s="272"/>
      <c r="BY258" s="272"/>
      <c r="BZ258" s="272"/>
      <c r="CA258" s="272"/>
      <c r="CB258" s="272"/>
      <c r="CC258" s="272"/>
      <c r="CD258" s="272"/>
      <c r="CE258" s="272"/>
      <c r="CF258" s="272"/>
      <c r="CG258" s="272"/>
      <c r="CH258" s="276"/>
      <c r="CI258" s="277"/>
      <c r="CJ258" s="278"/>
      <c r="CK258" s="272"/>
      <c r="CL258" s="272"/>
      <c r="CM258" s="272"/>
      <c r="CN258" s="272"/>
      <c r="CO258" s="272"/>
      <c r="CP258" s="272"/>
      <c r="CQ258" s="272"/>
      <c r="CR258" s="272"/>
      <c r="CS258" s="272"/>
      <c r="CT258" s="272"/>
      <c r="CU258" s="272"/>
      <c r="CV258" s="276"/>
      <c r="CW258" s="277"/>
      <c r="CX258" s="278"/>
      <c r="CY258" s="272"/>
      <c r="CZ258" s="272"/>
      <c r="DA258" s="272"/>
      <c r="DB258" s="272"/>
      <c r="DC258" s="272"/>
      <c r="DD258" s="272"/>
      <c r="DE258" s="272"/>
      <c r="DF258" s="272"/>
      <c r="DG258" s="272"/>
      <c r="DH258" s="272"/>
      <c r="DI258" s="272"/>
      <c r="DJ258" s="276"/>
      <c r="DK258" s="277"/>
      <c r="DL258" s="278"/>
      <c r="DM258" s="272"/>
      <c r="DN258" s="272"/>
      <c r="DO258" s="272"/>
      <c r="DP258" s="272"/>
      <c r="DQ258" s="272"/>
      <c r="DR258" s="272"/>
      <c r="DS258" s="272"/>
      <c r="DT258" s="272"/>
      <c r="DU258" s="272"/>
      <c r="DV258" s="272"/>
      <c r="DW258" s="272"/>
      <c r="DX258" s="276"/>
      <c r="DY258" s="277"/>
      <c r="DZ258" s="278"/>
      <c r="EA258" s="272"/>
      <c r="EB258" s="272"/>
      <c r="EC258" s="272"/>
      <c r="ED258" s="272"/>
      <c r="EE258" s="272"/>
      <c r="EF258" s="272"/>
      <c r="EG258" s="272"/>
      <c r="EH258" s="272"/>
      <c r="EI258" s="272"/>
      <c r="EJ258" s="272"/>
      <c r="EK258" s="272"/>
      <c r="EL258" s="276"/>
      <c r="EM258" s="277"/>
      <c r="EN258" s="278"/>
      <c r="EO258" s="272"/>
      <c r="EP258" s="272"/>
      <c r="EQ258" s="272"/>
      <c r="ER258" s="272"/>
      <c r="ES258" s="272"/>
      <c r="ET258" s="272"/>
      <c r="EU258" s="272"/>
      <c r="EV258" s="272"/>
      <c r="EW258" s="272"/>
      <c r="EX258" s="272"/>
      <c r="EY258" s="272"/>
      <c r="EZ258" s="276"/>
      <c r="FA258" s="277"/>
      <c r="FB258" s="278"/>
      <c r="FC258" s="272"/>
      <c r="FD258" s="272"/>
      <c r="FE258" s="272"/>
      <c r="FF258" s="272"/>
      <c r="FG258" s="272"/>
      <c r="FH258" s="272"/>
      <c r="FI258" s="272"/>
      <c r="FJ258" s="272"/>
      <c r="FK258" s="272"/>
      <c r="FL258" s="272"/>
      <c r="FM258" s="272"/>
      <c r="FN258" s="276"/>
      <c r="FO258" s="277"/>
      <c r="FP258" s="278"/>
      <c r="FQ258" s="272"/>
      <c r="FR258" s="272"/>
      <c r="FS258" s="272"/>
      <c r="FT258" s="272"/>
      <c r="FU258" s="272"/>
      <c r="FV258" s="272"/>
      <c r="FW258" s="272"/>
      <c r="FX258" s="272"/>
      <c r="FY258" s="272"/>
      <c r="FZ258" s="272"/>
      <c r="GA258" s="272"/>
      <c r="GB258" s="276"/>
      <c r="GC258" s="277"/>
      <c r="GD258" s="278"/>
      <c r="GE258" s="272"/>
      <c r="GF258" s="272"/>
      <c r="GG258" s="272"/>
      <c r="GH258" s="272"/>
      <c r="GI258" s="272"/>
      <c r="GJ258" s="272"/>
      <c r="GK258" s="272"/>
      <c r="GL258" s="272"/>
      <c r="GM258" s="272"/>
      <c r="GN258" s="272"/>
      <c r="GO258" s="272"/>
      <c r="GP258" s="276"/>
      <c r="GQ258" s="277"/>
      <c r="GR258" s="278"/>
      <c r="GS258" s="272"/>
      <c r="GT258" s="272"/>
      <c r="GU258" s="272"/>
      <c r="GV258" s="272"/>
      <c r="GW258" s="272"/>
      <c r="GX258" s="272"/>
      <c r="GY258" s="272"/>
      <c r="GZ258" s="272"/>
      <c r="HA258" s="272"/>
      <c r="HB258" s="272"/>
      <c r="HC258" s="272"/>
      <c r="HD258" s="276"/>
      <c r="HE258" s="277"/>
      <c r="HF258" s="278"/>
      <c r="HG258" s="272"/>
      <c r="HH258" s="272"/>
      <c r="HI258" s="272"/>
      <c r="HJ258" s="272"/>
      <c r="HK258" s="272"/>
      <c r="HL258" s="272"/>
      <c r="HM258" s="272"/>
      <c r="HN258" s="272"/>
      <c r="HO258" s="272"/>
      <c r="HP258" s="272"/>
      <c r="HQ258" s="272"/>
      <c r="HR258" s="276"/>
      <c r="HS258" s="277"/>
      <c r="HT258" s="278"/>
      <c r="HU258" s="272"/>
      <c r="HV258" s="272"/>
      <c r="HW258" s="272"/>
      <c r="HX258" s="272"/>
      <c r="HY258" s="272"/>
      <c r="HZ258" s="272"/>
      <c r="IA258" s="272"/>
      <c r="IB258" s="272"/>
      <c r="IC258" s="272"/>
      <c r="ID258" s="272"/>
      <c r="IE258" s="272"/>
      <c r="IF258" s="276"/>
      <c r="IG258" s="277"/>
      <c r="IH258" s="278"/>
      <c r="II258" s="272"/>
      <c r="IJ258" s="272"/>
      <c r="IK258" s="272"/>
      <c r="IL258" s="272"/>
      <c r="IM258" s="272"/>
      <c r="IN258" s="272"/>
      <c r="IO258" s="272"/>
      <c r="IP258" s="272"/>
      <c r="IQ258" s="272"/>
      <c r="IR258" s="272"/>
      <c r="IS258" s="272"/>
      <c r="IT258" s="276"/>
      <c r="IU258" s="277"/>
      <c r="IV258" s="278"/>
    </row>
    <row r="259" spans="1:256" s="303" customFormat="1" ht="33.75" customHeight="1">
      <c r="A259" s="432">
        <v>9.1</v>
      </c>
      <c r="B259" s="280" t="s">
        <v>331</v>
      </c>
      <c r="C259" s="236">
        <f t="shared" si="56"/>
        <v>4215000</v>
      </c>
      <c r="D259" s="241">
        <f t="shared" ref="D259:O260" si="98">D260</f>
        <v>351250</v>
      </c>
      <c r="E259" s="241">
        <f t="shared" si="98"/>
        <v>351250</v>
      </c>
      <c r="F259" s="241">
        <f t="shared" si="98"/>
        <v>351250</v>
      </c>
      <c r="G259" s="241">
        <f t="shared" si="98"/>
        <v>351250</v>
      </c>
      <c r="H259" s="241">
        <f t="shared" si="98"/>
        <v>351250</v>
      </c>
      <c r="I259" s="241">
        <f t="shared" si="98"/>
        <v>351250</v>
      </c>
      <c r="J259" s="241">
        <f t="shared" si="98"/>
        <v>351250</v>
      </c>
      <c r="K259" s="241">
        <f t="shared" si="98"/>
        <v>351250</v>
      </c>
      <c r="L259" s="241">
        <f t="shared" si="98"/>
        <v>351250</v>
      </c>
      <c r="M259" s="241">
        <f t="shared" si="98"/>
        <v>351250</v>
      </c>
      <c r="N259" s="241">
        <f t="shared" si="98"/>
        <v>351250</v>
      </c>
      <c r="O259" s="355">
        <f t="shared" si="98"/>
        <v>351250</v>
      </c>
      <c r="P259" s="338"/>
      <c r="Q259" s="302"/>
      <c r="R259" s="302"/>
      <c r="S259" s="302"/>
      <c r="T259" s="302"/>
      <c r="U259" s="302"/>
      <c r="V259" s="302"/>
      <c r="W259" s="302"/>
      <c r="X259" s="302"/>
      <c r="Y259" s="302"/>
      <c r="Z259" s="302"/>
      <c r="AA259" s="302"/>
      <c r="AB259" s="302"/>
      <c r="AC259" s="302"/>
      <c r="AD259" s="302"/>
      <c r="AE259" s="302"/>
      <c r="AF259" s="302"/>
      <c r="AG259" s="302"/>
      <c r="AH259" s="302"/>
      <c r="AI259" s="302"/>
      <c r="AJ259" s="302"/>
      <c r="AK259" s="302"/>
      <c r="AL259" s="302"/>
      <c r="AM259" s="302"/>
      <c r="AN259" s="302"/>
      <c r="AO259" s="302"/>
      <c r="AP259" s="302"/>
      <c r="AQ259" s="302"/>
      <c r="AR259" s="302"/>
      <c r="AS259" s="302"/>
      <c r="AT259" s="302"/>
      <c r="AU259" s="302"/>
      <c r="AV259" s="302"/>
      <c r="AW259" s="302"/>
      <c r="AX259" s="302"/>
      <c r="AY259" s="302"/>
      <c r="AZ259" s="302"/>
      <c r="BA259" s="302"/>
      <c r="BB259" s="302"/>
      <c r="BC259" s="302"/>
      <c r="BD259" s="302"/>
      <c r="BE259" s="302"/>
      <c r="BF259" s="302"/>
      <c r="BG259" s="302"/>
      <c r="BH259" s="302"/>
      <c r="BI259" s="302"/>
      <c r="BJ259" s="302"/>
      <c r="BK259" s="302"/>
      <c r="BL259" s="302"/>
      <c r="BM259" s="302"/>
      <c r="BN259" s="302"/>
      <c r="BO259" s="302"/>
      <c r="BP259" s="302"/>
      <c r="BQ259" s="302"/>
      <c r="BR259" s="302"/>
      <c r="BS259" s="302"/>
      <c r="BT259" s="302"/>
      <c r="BU259" s="302"/>
      <c r="BV259" s="302"/>
      <c r="BW259" s="302"/>
      <c r="BX259" s="302"/>
      <c r="BY259" s="302"/>
      <c r="BZ259" s="302"/>
      <c r="CA259" s="302"/>
      <c r="CB259" s="302"/>
      <c r="CC259" s="302"/>
      <c r="CD259" s="302"/>
      <c r="CE259" s="302"/>
      <c r="CF259" s="302"/>
      <c r="CG259" s="302"/>
      <c r="CH259" s="302"/>
      <c r="CI259" s="302"/>
      <c r="CJ259" s="302"/>
      <c r="CK259" s="302"/>
      <c r="CL259" s="302"/>
      <c r="CM259" s="302"/>
      <c r="CN259" s="302"/>
      <c r="CO259" s="302"/>
      <c r="CP259" s="302"/>
      <c r="CQ259" s="302"/>
      <c r="CR259" s="302"/>
      <c r="CS259" s="302"/>
      <c r="CT259" s="302"/>
      <c r="CU259" s="302"/>
      <c r="CV259" s="302"/>
      <c r="CW259" s="302"/>
      <c r="CX259" s="302"/>
      <c r="CY259" s="302"/>
      <c r="CZ259" s="302"/>
      <c r="DA259" s="302"/>
      <c r="DB259" s="302"/>
      <c r="DC259" s="302"/>
      <c r="DD259" s="302"/>
      <c r="DE259" s="302"/>
      <c r="DF259" s="302"/>
      <c r="DG259" s="302"/>
      <c r="DH259" s="302"/>
      <c r="DI259" s="302"/>
      <c r="DJ259" s="302"/>
      <c r="DK259" s="302"/>
      <c r="DL259" s="302"/>
      <c r="DM259" s="302"/>
      <c r="DN259" s="302"/>
      <c r="DO259" s="302"/>
      <c r="DP259" s="302"/>
      <c r="DQ259" s="302"/>
      <c r="DR259" s="302"/>
      <c r="DS259" s="302"/>
      <c r="DT259" s="302"/>
      <c r="DU259" s="302"/>
      <c r="DV259" s="302"/>
      <c r="DW259" s="302"/>
      <c r="DX259" s="302"/>
      <c r="DY259" s="302"/>
      <c r="DZ259" s="302"/>
      <c r="EA259" s="302"/>
      <c r="EB259" s="302"/>
      <c r="EC259" s="302"/>
      <c r="ED259" s="302"/>
      <c r="EE259" s="302"/>
      <c r="EF259" s="302"/>
      <c r="EG259" s="302"/>
      <c r="EH259" s="302"/>
      <c r="EI259" s="302"/>
      <c r="EJ259" s="302"/>
      <c r="EK259" s="302"/>
      <c r="EL259" s="302"/>
      <c r="EM259" s="302"/>
      <c r="EN259" s="302"/>
      <c r="EO259" s="302"/>
      <c r="EP259" s="302"/>
      <c r="EQ259" s="302"/>
      <c r="ER259" s="302"/>
      <c r="ES259" s="302"/>
      <c r="ET259" s="302"/>
      <c r="EU259" s="302"/>
      <c r="EV259" s="302"/>
      <c r="EW259" s="302"/>
      <c r="EX259" s="302"/>
      <c r="EY259" s="302"/>
      <c r="EZ259" s="302"/>
      <c r="FA259" s="302"/>
      <c r="FB259" s="302"/>
      <c r="FC259" s="302"/>
      <c r="FD259" s="302"/>
      <c r="FE259" s="302"/>
      <c r="FF259" s="302"/>
      <c r="FG259" s="302"/>
      <c r="FH259" s="302"/>
      <c r="FI259" s="302"/>
      <c r="FJ259" s="302"/>
      <c r="FK259" s="302"/>
      <c r="FL259" s="302"/>
      <c r="FM259" s="302"/>
      <c r="FN259" s="302"/>
      <c r="FO259" s="302"/>
      <c r="FP259" s="302"/>
      <c r="FQ259" s="302"/>
      <c r="FR259" s="302"/>
      <c r="FS259" s="302"/>
      <c r="FT259" s="302"/>
      <c r="FU259" s="302"/>
      <c r="FV259" s="302"/>
      <c r="FW259" s="302"/>
      <c r="FX259" s="302"/>
      <c r="FY259" s="302"/>
      <c r="FZ259" s="302"/>
      <c r="GA259" s="302"/>
      <c r="GB259" s="302"/>
      <c r="GC259" s="302"/>
      <c r="GD259" s="302"/>
      <c r="GE259" s="302"/>
      <c r="GF259" s="302"/>
      <c r="GG259" s="302"/>
      <c r="GH259" s="302"/>
      <c r="GI259" s="302"/>
      <c r="GJ259" s="302"/>
      <c r="GK259" s="302"/>
      <c r="GL259" s="302"/>
      <c r="GM259" s="302"/>
      <c r="GN259" s="302"/>
      <c r="GO259" s="302"/>
      <c r="GP259" s="302"/>
      <c r="GQ259" s="302"/>
      <c r="GR259" s="302"/>
      <c r="GS259" s="302"/>
      <c r="GT259" s="302"/>
      <c r="GU259" s="302"/>
      <c r="GV259" s="302"/>
      <c r="GW259" s="302"/>
      <c r="GX259" s="302"/>
      <c r="GY259" s="302"/>
      <c r="GZ259" s="302"/>
      <c r="HA259" s="302"/>
      <c r="HB259" s="302"/>
      <c r="HC259" s="302"/>
      <c r="HD259" s="302"/>
      <c r="HE259" s="302"/>
      <c r="HF259" s="302"/>
      <c r="HG259" s="302"/>
      <c r="HH259" s="302"/>
      <c r="HI259" s="302"/>
      <c r="HJ259" s="302"/>
      <c r="HK259" s="302"/>
      <c r="HL259" s="302"/>
      <c r="HM259" s="302"/>
      <c r="HN259" s="302"/>
      <c r="HO259" s="302"/>
      <c r="HP259" s="302"/>
      <c r="HQ259" s="302"/>
      <c r="HR259" s="302"/>
      <c r="HS259" s="302"/>
      <c r="HT259" s="302"/>
      <c r="HU259" s="302"/>
      <c r="HV259" s="302"/>
      <c r="HW259" s="302"/>
      <c r="HX259" s="302"/>
      <c r="HY259" s="302"/>
      <c r="HZ259" s="302"/>
      <c r="IA259" s="302"/>
      <c r="IB259" s="302"/>
      <c r="IC259" s="302"/>
      <c r="ID259" s="302"/>
      <c r="IE259" s="302"/>
      <c r="IF259" s="302"/>
      <c r="IG259" s="302"/>
      <c r="IH259" s="302"/>
      <c r="II259" s="302"/>
      <c r="IJ259" s="302"/>
      <c r="IK259" s="302"/>
      <c r="IL259" s="302"/>
      <c r="IM259" s="302"/>
      <c r="IN259" s="302"/>
      <c r="IO259" s="302"/>
      <c r="IP259" s="302"/>
      <c r="IQ259" s="302"/>
      <c r="IR259" s="302"/>
      <c r="IS259" s="302"/>
      <c r="IT259" s="302"/>
      <c r="IU259" s="302"/>
      <c r="IV259" s="302"/>
    </row>
    <row r="260" spans="1:256" s="281" customFormat="1" ht="25.5" customHeight="1">
      <c r="A260" s="433" t="s">
        <v>1567</v>
      </c>
      <c r="B260" s="305" t="s">
        <v>332</v>
      </c>
      <c r="C260" s="238">
        <f t="shared" si="56"/>
        <v>4215000</v>
      </c>
      <c r="D260" s="258">
        <f t="shared" si="98"/>
        <v>351250</v>
      </c>
      <c r="E260" s="258">
        <f t="shared" si="98"/>
        <v>351250</v>
      </c>
      <c r="F260" s="258">
        <f t="shared" si="98"/>
        <v>351250</v>
      </c>
      <c r="G260" s="258">
        <f t="shared" si="98"/>
        <v>351250</v>
      </c>
      <c r="H260" s="258">
        <f t="shared" si="98"/>
        <v>351250</v>
      </c>
      <c r="I260" s="258">
        <f t="shared" si="98"/>
        <v>351250</v>
      </c>
      <c r="J260" s="258">
        <f t="shared" si="98"/>
        <v>351250</v>
      </c>
      <c r="K260" s="258">
        <f t="shared" si="98"/>
        <v>351250</v>
      </c>
      <c r="L260" s="258">
        <f t="shared" si="98"/>
        <v>351250</v>
      </c>
      <c r="M260" s="258">
        <f t="shared" si="98"/>
        <v>351250</v>
      </c>
      <c r="N260" s="258">
        <f t="shared" si="98"/>
        <v>351250</v>
      </c>
      <c r="O260" s="354">
        <f t="shared" si="98"/>
        <v>351250</v>
      </c>
      <c r="P260" s="333"/>
      <c r="Q260" s="273"/>
      <c r="R260" s="273"/>
      <c r="S260" s="273"/>
      <c r="T260" s="273"/>
      <c r="U260" s="273"/>
      <c r="V260" s="273"/>
      <c r="W260" s="273"/>
      <c r="X260" s="273"/>
      <c r="Y260" s="273"/>
      <c r="Z260" s="273"/>
      <c r="AA260" s="273"/>
      <c r="AB260" s="273"/>
      <c r="AC260" s="273"/>
      <c r="AD260" s="273"/>
      <c r="AE260" s="273"/>
      <c r="AF260" s="273"/>
      <c r="AG260" s="273"/>
      <c r="AH260" s="273"/>
      <c r="AI260" s="273"/>
      <c r="AJ260" s="273"/>
      <c r="AK260" s="273"/>
      <c r="AL260" s="273"/>
      <c r="AM260" s="273"/>
      <c r="AN260" s="273"/>
      <c r="AO260" s="273"/>
      <c r="AP260" s="273"/>
      <c r="AQ260" s="273"/>
      <c r="AR260" s="273"/>
      <c r="AS260" s="273"/>
      <c r="AT260" s="273"/>
      <c r="AU260" s="273"/>
      <c r="AV260" s="273"/>
      <c r="AW260" s="273"/>
      <c r="AX260" s="273"/>
      <c r="AY260" s="273"/>
      <c r="AZ260" s="273"/>
      <c r="BA260" s="273"/>
      <c r="BB260" s="273"/>
      <c r="BC260" s="273"/>
      <c r="BD260" s="273"/>
      <c r="BE260" s="273"/>
      <c r="BF260" s="273"/>
      <c r="BG260" s="273"/>
      <c r="BH260" s="273"/>
      <c r="BI260" s="273"/>
      <c r="BJ260" s="273"/>
      <c r="BK260" s="273"/>
      <c r="BL260" s="273"/>
      <c r="BM260" s="273"/>
      <c r="BN260" s="273"/>
      <c r="BO260" s="273"/>
      <c r="BP260" s="273"/>
      <c r="BQ260" s="273"/>
      <c r="BR260" s="273"/>
      <c r="BS260" s="273"/>
      <c r="BT260" s="273"/>
      <c r="BU260" s="273"/>
      <c r="BV260" s="273"/>
      <c r="BW260" s="273"/>
      <c r="BX260" s="273"/>
      <c r="BY260" s="273"/>
      <c r="BZ260" s="273"/>
      <c r="CA260" s="273"/>
      <c r="CB260" s="273"/>
      <c r="CC260" s="273"/>
      <c r="CD260" s="273"/>
      <c r="CE260" s="273"/>
      <c r="CF260" s="273"/>
      <c r="CG260" s="273"/>
      <c r="CH260" s="273"/>
      <c r="CI260" s="273"/>
      <c r="CJ260" s="273"/>
      <c r="CK260" s="273"/>
      <c r="CL260" s="273"/>
      <c r="CM260" s="273"/>
      <c r="CN260" s="273"/>
      <c r="CO260" s="273"/>
      <c r="CP260" s="273"/>
      <c r="CQ260" s="273"/>
      <c r="CR260" s="273"/>
      <c r="CS260" s="273"/>
      <c r="CT260" s="273"/>
      <c r="CU260" s="273"/>
      <c r="CV260" s="273"/>
      <c r="CW260" s="273"/>
      <c r="CX260" s="273"/>
      <c r="CY260" s="273"/>
      <c r="CZ260" s="273"/>
      <c r="DA260" s="273"/>
      <c r="DB260" s="273"/>
      <c r="DC260" s="273"/>
      <c r="DD260" s="273"/>
      <c r="DE260" s="273"/>
      <c r="DF260" s="273"/>
      <c r="DG260" s="273"/>
      <c r="DH260" s="273"/>
      <c r="DI260" s="273"/>
      <c r="DJ260" s="273"/>
      <c r="DK260" s="273"/>
      <c r="DL260" s="273"/>
      <c r="DM260" s="273"/>
      <c r="DN260" s="273"/>
      <c r="DO260" s="273"/>
      <c r="DP260" s="273"/>
      <c r="DQ260" s="273"/>
      <c r="DR260" s="273"/>
      <c r="DS260" s="273"/>
      <c r="DT260" s="273"/>
      <c r="DU260" s="273"/>
      <c r="DV260" s="273"/>
      <c r="DW260" s="273"/>
      <c r="DX260" s="273"/>
      <c r="DY260" s="273"/>
      <c r="DZ260" s="273"/>
      <c r="EA260" s="273"/>
      <c r="EB260" s="273"/>
      <c r="EC260" s="273"/>
      <c r="ED260" s="273"/>
      <c r="EE260" s="273"/>
      <c r="EF260" s="273"/>
      <c r="EG260" s="273"/>
      <c r="EH260" s="273"/>
      <c r="EI260" s="273"/>
      <c r="EJ260" s="273"/>
      <c r="EK260" s="273"/>
      <c r="EL260" s="273"/>
      <c r="EM260" s="273"/>
      <c r="EN260" s="273"/>
      <c r="EO260" s="273"/>
      <c r="EP260" s="273"/>
      <c r="EQ260" s="273"/>
      <c r="ER260" s="273"/>
      <c r="ES260" s="273"/>
      <c r="ET260" s="273"/>
      <c r="EU260" s="273"/>
      <c r="EV260" s="273"/>
      <c r="EW260" s="273"/>
      <c r="EX260" s="273"/>
      <c r="EY260" s="273"/>
      <c r="EZ260" s="273"/>
      <c r="FA260" s="273"/>
      <c r="FB260" s="273"/>
      <c r="FC260" s="273"/>
      <c r="FD260" s="273"/>
      <c r="FE260" s="273"/>
      <c r="FF260" s="273"/>
      <c r="FG260" s="273"/>
      <c r="FH260" s="273"/>
      <c r="FI260" s="273"/>
      <c r="FJ260" s="273"/>
      <c r="FK260" s="273"/>
      <c r="FL260" s="273"/>
      <c r="FM260" s="273"/>
      <c r="FN260" s="273"/>
      <c r="FO260" s="273"/>
      <c r="FP260" s="273"/>
      <c r="FQ260" s="273"/>
      <c r="FR260" s="273"/>
      <c r="FS260" s="273"/>
      <c r="FT260" s="273"/>
      <c r="FU260" s="273"/>
      <c r="FV260" s="273"/>
      <c r="FW260" s="273"/>
      <c r="FX260" s="273"/>
      <c r="FY260" s="273"/>
      <c r="FZ260" s="273"/>
      <c r="GA260" s="273"/>
      <c r="GB260" s="273"/>
      <c r="GC260" s="273"/>
      <c r="GD260" s="273"/>
      <c r="GE260" s="273"/>
      <c r="GF260" s="273"/>
      <c r="GG260" s="273"/>
      <c r="GH260" s="273"/>
      <c r="GI260" s="273"/>
      <c r="GJ260" s="273"/>
      <c r="GK260" s="273"/>
      <c r="GL260" s="273"/>
      <c r="GM260" s="273"/>
      <c r="GN260" s="273"/>
      <c r="GO260" s="273"/>
      <c r="GP260" s="273"/>
      <c r="GQ260" s="273"/>
      <c r="GR260" s="273"/>
      <c r="GS260" s="273"/>
      <c r="GT260" s="273"/>
      <c r="GU260" s="273"/>
      <c r="GV260" s="273"/>
      <c r="GW260" s="273"/>
      <c r="GX260" s="273"/>
      <c r="GY260" s="273"/>
      <c r="GZ260" s="273"/>
      <c r="HA260" s="273"/>
      <c r="HB260" s="273"/>
      <c r="HC260" s="273"/>
      <c r="HD260" s="273"/>
      <c r="HE260" s="273"/>
      <c r="HF260" s="273"/>
      <c r="HG260" s="273"/>
      <c r="HH260" s="273"/>
      <c r="HI260" s="273"/>
      <c r="HJ260" s="273"/>
      <c r="HK260" s="273"/>
      <c r="HL260" s="273"/>
      <c r="HM260" s="273"/>
      <c r="HN260" s="273"/>
      <c r="HO260" s="273"/>
      <c r="HP260" s="273"/>
      <c r="HQ260" s="273"/>
      <c r="HR260" s="273"/>
      <c r="HS260" s="273"/>
      <c r="HT260" s="273"/>
      <c r="HU260" s="273"/>
      <c r="HV260" s="273"/>
      <c r="HW260" s="273"/>
      <c r="HX260" s="273"/>
      <c r="HY260" s="273"/>
      <c r="HZ260" s="273"/>
      <c r="IA260" s="273"/>
      <c r="IB260" s="273"/>
      <c r="IC260" s="273"/>
      <c r="ID260" s="273"/>
      <c r="IE260" s="273"/>
      <c r="IF260" s="273"/>
      <c r="IG260" s="273"/>
      <c r="IH260" s="273"/>
      <c r="II260" s="273"/>
      <c r="IJ260" s="273"/>
      <c r="IK260" s="273"/>
      <c r="IL260" s="273"/>
      <c r="IM260" s="273"/>
      <c r="IN260" s="273"/>
      <c r="IO260" s="273"/>
      <c r="IP260" s="273"/>
      <c r="IQ260" s="273"/>
      <c r="IR260" s="273"/>
      <c r="IS260" s="273"/>
      <c r="IT260" s="273"/>
      <c r="IU260" s="273"/>
      <c r="IV260" s="273"/>
    </row>
    <row r="261" spans="1:256" s="259" customFormat="1" ht="25.5" customHeight="1">
      <c r="A261" s="348" t="s">
        <v>1568</v>
      </c>
      <c r="B261" s="289" t="s">
        <v>332</v>
      </c>
      <c r="C261" s="267">
        <f t="shared" si="56"/>
        <v>4215000</v>
      </c>
      <c r="D261" s="259">
        <v>351250</v>
      </c>
      <c r="E261" s="259">
        <v>351250</v>
      </c>
      <c r="F261" s="259">
        <v>351250</v>
      </c>
      <c r="G261" s="259">
        <v>351250</v>
      </c>
      <c r="H261" s="259">
        <v>351250</v>
      </c>
      <c r="I261" s="259">
        <v>351250</v>
      </c>
      <c r="J261" s="259">
        <v>351250</v>
      </c>
      <c r="K261" s="259">
        <v>351250</v>
      </c>
      <c r="L261" s="259">
        <v>351250</v>
      </c>
      <c r="M261" s="259">
        <v>351250</v>
      </c>
      <c r="N261" s="259">
        <v>351250</v>
      </c>
      <c r="O261" s="259">
        <v>351250</v>
      </c>
      <c r="P261" s="330"/>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c r="DM261" s="266"/>
      <c r="DN261" s="266"/>
      <c r="DO261" s="266"/>
      <c r="DP261" s="266"/>
      <c r="DQ261" s="266"/>
      <c r="DR261" s="266"/>
      <c r="DS261" s="266"/>
      <c r="DT261" s="266"/>
      <c r="DU261" s="266"/>
      <c r="DV261" s="266"/>
      <c r="DW261" s="266"/>
      <c r="DX261" s="266"/>
      <c r="DY261" s="266"/>
      <c r="DZ261" s="266"/>
      <c r="EA261" s="266"/>
      <c r="EB261" s="266"/>
      <c r="EC261" s="266"/>
      <c r="ED261" s="266"/>
      <c r="EE261" s="266"/>
      <c r="EF261" s="266"/>
      <c r="EG261" s="266"/>
      <c r="EH261" s="266"/>
      <c r="EI261" s="266"/>
      <c r="EJ261" s="266"/>
      <c r="EK261" s="266"/>
      <c r="EL261" s="266"/>
      <c r="EM261" s="266"/>
      <c r="EN261" s="266"/>
      <c r="EO261" s="266"/>
      <c r="EP261" s="266"/>
      <c r="EQ261" s="266"/>
      <c r="ER261" s="266"/>
      <c r="ES261" s="266"/>
      <c r="ET261" s="266"/>
      <c r="EU261" s="266"/>
      <c r="EV261" s="266"/>
      <c r="EW261" s="266"/>
      <c r="EX261" s="266"/>
      <c r="EY261" s="266"/>
      <c r="EZ261" s="266"/>
      <c r="FA261" s="266"/>
      <c r="FB261" s="266"/>
      <c r="FC261" s="266"/>
      <c r="FD261" s="266"/>
      <c r="FE261" s="266"/>
      <c r="FF261" s="266"/>
      <c r="FG261" s="266"/>
      <c r="FH261" s="266"/>
      <c r="FI261" s="266"/>
      <c r="FJ261" s="266"/>
      <c r="FK261" s="266"/>
      <c r="FL261" s="266"/>
      <c r="FM261" s="266"/>
      <c r="FN261" s="266"/>
      <c r="FO261" s="266"/>
      <c r="FP261" s="266"/>
      <c r="FQ261" s="266"/>
      <c r="FR261" s="266"/>
      <c r="FS261" s="266"/>
      <c r="FT261" s="266"/>
      <c r="FU261" s="266"/>
      <c r="FV261" s="266"/>
      <c r="FW261" s="266"/>
      <c r="FX261" s="266"/>
      <c r="FY261" s="266"/>
      <c r="FZ261" s="266"/>
      <c r="GA261" s="266"/>
      <c r="GB261" s="266"/>
      <c r="GC261" s="266"/>
      <c r="GD261" s="266"/>
      <c r="GE261" s="266"/>
      <c r="GF261" s="266"/>
      <c r="GG261" s="266"/>
      <c r="GH261" s="266"/>
      <c r="GI261" s="266"/>
      <c r="GJ261" s="266"/>
      <c r="GK261" s="266"/>
      <c r="GL261" s="266"/>
      <c r="GM261" s="266"/>
      <c r="GN261" s="266"/>
      <c r="GO261" s="266"/>
      <c r="GP261" s="266"/>
      <c r="GQ261" s="266"/>
      <c r="GR261" s="266"/>
      <c r="GS261" s="266"/>
      <c r="GT261" s="266"/>
      <c r="GU261" s="266"/>
      <c r="GV261" s="266"/>
      <c r="GW261" s="266"/>
      <c r="GX261" s="266"/>
      <c r="GY261" s="266"/>
      <c r="GZ261" s="266"/>
      <c r="HA261" s="266"/>
      <c r="HB261" s="266"/>
      <c r="HC261" s="266"/>
      <c r="HD261" s="266"/>
      <c r="HE261" s="266"/>
      <c r="HF261" s="266"/>
      <c r="HG261" s="266"/>
      <c r="HH261" s="266"/>
      <c r="HI261" s="266"/>
      <c r="HJ261" s="266"/>
      <c r="HK261" s="266"/>
      <c r="HL261" s="266"/>
      <c r="HM261" s="266"/>
      <c r="HN261" s="266"/>
      <c r="HO261" s="266"/>
      <c r="HP261" s="266"/>
      <c r="HQ261" s="266"/>
      <c r="HR261" s="266"/>
      <c r="HS261" s="266"/>
      <c r="HT261" s="266"/>
      <c r="HU261" s="266"/>
      <c r="HV261" s="266"/>
      <c r="HW261" s="266"/>
      <c r="HX261" s="266"/>
      <c r="HY261" s="266"/>
      <c r="HZ261" s="266"/>
      <c r="IA261" s="266"/>
      <c r="IB261" s="266"/>
      <c r="IC261" s="266"/>
      <c r="ID261" s="266"/>
      <c r="IE261" s="266"/>
      <c r="IF261" s="266"/>
      <c r="IG261" s="266"/>
      <c r="IH261" s="266"/>
      <c r="II261" s="266"/>
      <c r="IJ261" s="266"/>
      <c r="IK261" s="266"/>
      <c r="IL261" s="266"/>
      <c r="IM261" s="266"/>
      <c r="IN261" s="266"/>
      <c r="IO261" s="266"/>
      <c r="IP261" s="266"/>
      <c r="IQ261" s="266"/>
      <c r="IR261" s="266"/>
      <c r="IS261" s="266"/>
      <c r="IT261" s="266"/>
      <c r="IU261" s="266"/>
      <c r="IV261" s="266"/>
    </row>
    <row r="262" spans="1:256" s="303" customFormat="1" ht="25.5" customHeight="1">
      <c r="A262" s="432">
        <v>9.1999999999999993</v>
      </c>
      <c r="B262" s="280" t="s">
        <v>333</v>
      </c>
      <c r="C262" s="236">
        <f t="shared" si="56"/>
        <v>0</v>
      </c>
      <c r="D262" s="274">
        <v>0</v>
      </c>
      <c r="E262" s="274">
        <v>0</v>
      </c>
      <c r="F262" s="274">
        <v>0</v>
      </c>
      <c r="G262" s="274">
        <v>0</v>
      </c>
      <c r="H262" s="274">
        <v>0</v>
      </c>
      <c r="I262" s="274">
        <v>0</v>
      </c>
      <c r="J262" s="274">
        <v>0</v>
      </c>
      <c r="K262" s="274">
        <v>0</v>
      </c>
      <c r="L262" s="274">
        <v>0</v>
      </c>
      <c r="M262" s="274">
        <v>0</v>
      </c>
      <c r="N262" s="274">
        <v>0</v>
      </c>
      <c r="O262" s="357">
        <v>0</v>
      </c>
      <c r="P262" s="338"/>
      <c r="Q262" s="302"/>
      <c r="R262" s="302"/>
      <c r="S262" s="302"/>
      <c r="T262" s="302"/>
      <c r="U262" s="302"/>
      <c r="V262" s="302"/>
      <c r="W262" s="302"/>
      <c r="X262" s="302"/>
      <c r="Y262" s="302"/>
      <c r="Z262" s="302"/>
      <c r="AA262" s="302"/>
      <c r="AB262" s="302"/>
      <c r="AC262" s="302"/>
      <c r="AD262" s="302"/>
      <c r="AE262" s="302"/>
      <c r="AF262" s="302"/>
      <c r="AG262" s="302"/>
      <c r="AH262" s="302"/>
      <c r="AI262" s="302"/>
      <c r="AJ262" s="302"/>
      <c r="AK262" s="302"/>
      <c r="AL262" s="302"/>
      <c r="AM262" s="302"/>
      <c r="AN262" s="302"/>
      <c r="AO262" s="302"/>
      <c r="AP262" s="302"/>
      <c r="AQ262" s="302"/>
      <c r="AR262" s="302"/>
      <c r="AS262" s="302"/>
      <c r="AT262" s="302"/>
      <c r="AU262" s="302"/>
      <c r="AV262" s="302"/>
      <c r="AW262" s="302"/>
      <c r="AX262" s="302"/>
      <c r="AY262" s="302"/>
      <c r="AZ262" s="302"/>
      <c r="BA262" s="302"/>
      <c r="BB262" s="302"/>
      <c r="BC262" s="302"/>
      <c r="BD262" s="302"/>
      <c r="BE262" s="302"/>
      <c r="BF262" s="302"/>
      <c r="BG262" s="302"/>
      <c r="BH262" s="302"/>
      <c r="BI262" s="302"/>
      <c r="BJ262" s="302"/>
      <c r="BK262" s="302"/>
      <c r="BL262" s="302"/>
      <c r="BM262" s="302"/>
      <c r="BN262" s="302"/>
      <c r="BO262" s="302"/>
      <c r="BP262" s="302"/>
      <c r="BQ262" s="302"/>
      <c r="BR262" s="302"/>
      <c r="BS262" s="302"/>
      <c r="BT262" s="302"/>
      <c r="BU262" s="302"/>
      <c r="BV262" s="302"/>
      <c r="BW262" s="302"/>
      <c r="BX262" s="302"/>
      <c r="BY262" s="302"/>
      <c r="BZ262" s="302"/>
      <c r="CA262" s="302"/>
      <c r="CB262" s="302"/>
      <c r="CC262" s="302"/>
      <c r="CD262" s="302"/>
      <c r="CE262" s="302"/>
      <c r="CF262" s="302"/>
      <c r="CG262" s="302"/>
      <c r="CH262" s="302"/>
      <c r="CI262" s="302"/>
      <c r="CJ262" s="302"/>
      <c r="CK262" s="302"/>
      <c r="CL262" s="302"/>
      <c r="CM262" s="302"/>
      <c r="CN262" s="302"/>
      <c r="CO262" s="302"/>
      <c r="CP262" s="302"/>
      <c r="CQ262" s="302"/>
      <c r="CR262" s="302"/>
      <c r="CS262" s="302"/>
      <c r="CT262" s="302"/>
      <c r="CU262" s="302"/>
      <c r="CV262" s="302"/>
      <c r="CW262" s="302"/>
      <c r="CX262" s="302"/>
      <c r="CY262" s="302"/>
      <c r="CZ262" s="302"/>
      <c r="DA262" s="302"/>
      <c r="DB262" s="302"/>
      <c r="DC262" s="302"/>
      <c r="DD262" s="302"/>
      <c r="DE262" s="302"/>
      <c r="DF262" s="302"/>
      <c r="DG262" s="302"/>
      <c r="DH262" s="302"/>
      <c r="DI262" s="302"/>
      <c r="DJ262" s="302"/>
      <c r="DK262" s="302"/>
      <c r="DL262" s="302"/>
      <c r="DM262" s="302"/>
      <c r="DN262" s="302"/>
      <c r="DO262" s="302"/>
      <c r="DP262" s="302"/>
      <c r="DQ262" s="302"/>
      <c r="DR262" s="302"/>
      <c r="DS262" s="302"/>
      <c r="DT262" s="302"/>
      <c r="DU262" s="302"/>
      <c r="DV262" s="302"/>
      <c r="DW262" s="302"/>
      <c r="DX262" s="302"/>
      <c r="DY262" s="302"/>
      <c r="DZ262" s="302"/>
      <c r="EA262" s="302"/>
      <c r="EB262" s="302"/>
      <c r="EC262" s="302"/>
      <c r="ED262" s="302"/>
      <c r="EE262" s="302"/>
      <c r="EF262" s="302"/>
      <c r="EG262" s="302"/>
      <c r="EH262" s="302"/>
      <c r="EI262" s="302"/>
      <c r="EJ262" s="302"/>
      <c r="EK262" s="302"/>
      <c r="EL262" s="302"/>
      <c r="EM262" s="302"/>
      <c r="EN262" s="302"/>
      <c r="EO262" s="302"/>
      <c r="EP262" s="302"/>
      <c r="EQ262" s="302"/>
      <c r="ER262" s="302"/>
      <c r="ES262" s="302"/>
      <c r="ET262" s="302"/>
      <c r="EU262" s="302"/>
      <c r="EV262" s="302"/>
      <c r="EW262" s="302"/>
      <c r="EX262" s="302"/>
      <c r="EY262" s="302"/>
      <c r="EZ262" s="302"/>
      <c r="FA262" s="302"/>
      <c r="FB262" s="302"/>
      <c r="FC262" s="302"/>
      <c r="FD262" s="302"/>
      <c r="FE262" s="302"/>
      <c r="FF262" s="302"/>
      <c r="FG262" s="302"/>
      <c r="FH262" s="302"/>
      <c r="FI262" s="302"/>
      <c r="FJ262" s="302"/>
      <c r="FK262" s="302"/>
      <c r="FL262" s="302"/>
      <c r="FM262" s="302"/>
      <c r="FN262" s="302"/>
      <c r="FO262" s="302"/>
      <c r="FP262" s="302"/>
      <c r="FQ262" s="302"/>
      <c r="FR262" s="302"/>
      <c r="FS262" s="302"/>
      <c r="FT262" s="302"/>
      <c r="FU262" s="302"/>
      <c r="FV262" s="302"/>
      <c r="FW262" s="302"/>
      <c r="FX262" s="302"/>
      <c r="FY262" s="302"/>
      <c r="FZ262" s="302"/>
      <c r="GA262" s="302"/>
      <c r="GB262" s="302"/>
      <c r="GC262" s="302"/>
      <c r="GD262" s="302"/>
      <c r="GE262" s="302"/>
      <c r="GF262" s="302"/>
      <c r="GG262" s="302"/>
      <c r="GH262" s="302"/>
      <c r="GI262" s="302"/>
      <c r="GJ262" s="302"/>
      <c r="GK262" s="302"/>
      <c r="GL262" s="302"/>
      <c r="GM262" s="302"/>
      <c r="GN262" s="302"/>
      <c r="GO262" s="302"/>
      <c r="GP262" s="302"/>
      <c r="GQ262" s="302"/>
      <c r="GR262" s="302"/>
      <c r="GS262" s="302"/>
      <c r="GT262" s="302"/>
      <c r="GU262" s="302"/>
      <c r="GV262" s="302"/>
      <c r="GW262" s="302"/>
      <c r="GX262" s="302"/>
      <c r="GY262" s="302"/>
      <c r="GZ262" s="302"/>
      <c r="HA262" s="302"/>
      <c r="HB262" s="302"/>
      <c r="HC262" s="302"/>
      <c r="HD262" s="302"/>
      <c r="HE262" s="302"/>
      <c r="HF262" s="302"/>
      <c r="HG262" s="302"/>
      <c r="HH262" s="302"/>
      <c r="HI262" s="302"/>
      <c r="HJ262" s="302"/>
      <c r="HK262" s="302"/>
      <c r="HL262" s="302"/>
      <c r="HM262" s="302"/>
      <c r="HN262" s="302"/>
      <c r="HO262" s="302"/>
      <c r="HP262" s="302"/>
      <c r="HQ262" s="302"/>
      <c r="HR262" s="302"/>
      <c r="HS262" s="302"/>
      <c r="HT262" s="302"/>
      <c r="HU262" s="302"/>
      <c r="HV262" s="302"/>
      <c r="HW262" s="302"/>
      <c r="HX262" s="302"/>
      <c r="HY262" s="302"/>
      <c r="HZ262" s="302"/>
      <c r="IA262" s="302"/>
      <c r="IB262" s="302"/>
      <c r="IC262" s="302"/>
      <c r="ID262" s="302"/>
      <c r="IE262" s="302"/>
      <c r="IF262" s="302"/>
      <c r="IG262" s="302"/>
      <c r="IH262" s="302"/>
      <c r="II262" s="302"/>
      <c r="IJ262" s="302"/>
      <c r="IK262" s="302"/>
      <c r="IL262" s="302"/>
      <c r="IM262" s="302"/>
      <c r="IN262" s="302"/>
      <c r="IO262" s="302"/>
      <c r="IP262" s="302"/>
      <c r="IQ262" s="302"/>
      <c r="IR262" s="302"/>
      <c r="IS262" s="302"/>
      <c r="IT262" s="302"/>
      <c r="IU262" s="302"/>
      <c r="IV262" s="302"/>
    </row>
    <row r="263" spans="1:256" s="303" customFormat="1" ht="25.5" customHeight="1">
      <c r="A263" s="432">
        <v>9.3000000000000007</v>
      </c>
      <c r="B263" s="280" t="s">
        <v>334</v>
      </c>
      <c r="C263" s="236">
        <f t="shared" si="56"/>
        <v>0</v>
      </c>
      <c r="D263" s="241">
        <f>D264+D266</f>
        <v>0</v>
      </c>
      <c r="E263" s="241">
        <f t="shared" ref="E263:O263" si="99">E264+E266</f>
        <v>0</v>
      </c>
      <c r="F263" s="241">
        <f t="shared" si="99"/>
        <v>0</v>
      </c>
      <c r="G263" s="241">
        <f t="shared" si="99"/>
        <v>0</v>
      </c>
      <c r="H263" s="241">
        <f t="shared" si="99"/>
        <v>0</v>
      </c>
      <c r="I263" s="241">
        <f t="shared" si="99"/>
        <v>0</v>
      </c>
      <c r="J263" s="241">
        <f t="shared" si="99"/>
        <v>0</v>
      </c>
      <c r="K263" s="241">
        <f t="shared" si="99"/>
        <v>0</v>
      </c>
      <c r="L263" s="241">
        <f t="shared" si="99"/>
        <v>0</v>
      </c>
      <c r="M263" s="241">
        <f t="shared" si="99"/>
        <v>0</v>
      </c>
      <c r="N263" s="241">
        <f t="shared" si="99"/>
        <v>0</v>
      </c>
      <c r="O263" s="355">
        <f t="shared" si="99"/>
        <v>0</v>
      </c>
      <c r="P263" s="338"/>
      <c r="Q263" s="302"/>
      <c r="R263" s="302"/>
      <c r="S263" s="302"/>
      <c r="T263" s="302"/>
      <c r="U263" s="302"/>
      <c r="V263" s="302"/>
      <c r="W263" s="302"/>
      <c r="X263" s="302"/>
      <c r="Y263" s="302"/>
      <c r="Z263" s="302"/>
      <c r="AA263" s="302"/>
      <c r="AB263" s="302"/>
      <c r="AC263" s="302"/>
      <c r="AD263" s="302"/>
      <c r="AE263" s="302"/>
      <c r="AF263" s="302"/>
      <c r="AG263" s="302"/>
      <c r="AH263" s="302"/>
      <c r="AI263" s="302"/>
      <c r="AJ263" s="302"/>
      <c r="AK263" s="302"/>
      <c r="AL263" s="302"/>
      <c r="AM263" s="302"/>
      <c r="AN263" s="302"/>
      <c r="AO263" s="302"/>
      <c r="AP263" s="302"/>
      <c r="AQ263" s="302"/>
      <c r="AR263" s="302"/>
      <c r="AS263" s="302"/>
      <c r="AT263" s="302"/>
      <c r="AU263" s="302"/>
      <c r="AV263" s="302"/>
      <c r="AW263" s="302"/>
      <c r="AX263" s="302"/>
      <c r="AY263" s="302"/>
      <c r="AZ263" s="302"/>
      <c r="BA263" s="302"/>
      <c r="BB263" s="302"/>
      <c r="BC263" s="302"/>
      <c r="BD263" s="302"/>
      <c r="BE263" s="302"/>
      <c r="BF263" s="302"/>
      <c r="BG263" s="302"/>
      <c r="BH263" s="302"/>
      <c r="BI263" s="302"/>
      <c r="BJ263" s="302"/>
      <c r="BK263" s="302"/>
      <c r="BL263" s="302"/>
      <c r="BM263" s="302"/>
      <c r="BN263" s="302"/>
      <c r="BO263" s="302"/>
      <c r="BP263" s="302"/>
      <c r="BQ263" s="302"/>
      <c r="BR263" s="302"/>
      <c r="BS263" s="302"/>
      <c r="BT263" s="302"/>
      <c r="BU263" s="302"/>
      <c r="BV263" s="302"/>
      <c r="BW263" s="302"/>
      <c r="BX263" s="302"/>
      <c r="BY263" s="302"/>
      <c r="BZ263" s="302"/>
      <c r="CA263" s="302"/>
      <c r="CB263" s="302"/>
      <c r="CC263" s="302"/>
      <c r="CD263" s="302"/>
      <c r="CE263" s="302"/>
      <c r="CF263" s="302"/>
      <c r="CG263" s="302"/>
      <c r="CH263" s="302"/>
      <c r="CI263" s="302"/>
      <c r="CJ263" s="302"/>
      <c r="CK263" s="302"/>
      <c r="CL263" s="302"/>
      <c r="CM263" s="302"/>
      <c r="CN263" s="302"/>
      <c r="CO263" s="302"/>
      <c r="CP263" s="302"/>
      <c r="CQ263" s="302"/>
      <c r="CR263" s="302"/>
      <c r="CS263" s="302"/>
      <c r="CT263" s="302"/>
      <c r="CU263" s="302"/>
      <c r="CV263" s="302"/>
      <c r="CW263" s="302"/>
      <c r="CX263" s="302"/>
      <c r="CY263" s="302"/>
      <c r="CZ263" s="302"/>
      <c r="DA263" s="302"/>
      <c r="DB263" s="302"/>
      <c r="DC263" s="302"/>
      <c r="DD263" s="302"/>
      <c r="DE263" s="302"/>
      <c r="DF263" s="302"/>
      <c r="DG263" s="302"/>
      <c r="DH263" s="302"/>
      <c r="DI263" s="302"/>
      <c r="DJ263" s="302"/>
      <c r="DK263" s="302"/>
      <c r="DL263" s="302"/>
      <c r="DM263" s="302"/>
      <c r="DN263" s="302"/>
      <c r="DO263" s="302"/>
      <c r="DP263" s="302"/>
      <c r="DQ263" s="302"/>
      <c r="DR263" s="302"/>
      <c r="DS263" s="302"/>
      <c r="DT263" s="302"/>
      <c r="DU263" s="302"/>
      <c r="DV263" s="302"/>
      <c r="DW263" s="302"/>
      <c r="DX263" s="302"/>
      <c r="DY263" s="302"/>
      <c r="DZ263" s="302"/>
      <c r="EA263" s="302"/>
      <c r="EB263" s="302"/>
      <c r="EC263" s="302"/>
      <c r="ED263" s="302"/>
      <c r="EE263" s="302"/>
      <c r="EF263" s="302"/>
      <c r="EG263" s="302"/>
      <c r="EH263" s="302"/>
      <c r="EI263" s="302"/>
      <c r="EJ263" s="302"/>
      <c r="EK263" s="302"/>
      <c r="EL263" s="302"/>
      <c r="EM263" s="302"/>
      <c r="EN263" s="302"/>
      <c r="EO263" s="302"/>
      <c r="EP263" s="302"/>
      <c r="EQ263" s="302"/>
      <c r="ER263" s="302"/>
      <c r="ES263" s="302"/>
      <c r="ET263" s="302"/>
      <c r="EU263" s="302"/>
      <c r="EV263" s="302"/>
      <c r="EW263" s="302"/>
      <c r="EX263" s="302"/>
      <c r="EY263" s="302"/>
      <c r="EZ263" s="302"/>
      <c r="FA263" s="302"/>
      <c r="FB263" s="302"/>
      <c r="FC263" s="302"/>
      <c r="FD263" s="302"/>
      <c r="FE263" s="302"/>
      <c r="FF263" s="302"/>
      <c r="FG263" s="302"/>
      <c r="FH263" s="302"/>
      <c r="FI263" s="302"/>
      <c r="FJ263" s="302"/>
      <c r="FK263" s="302"/>
      <c r="FL263" s="302"/>
      <c r="FM263" s="302"/>
      <c r="FN263" s="302"/>
      <c r="FO263" s="302"/>
      <c r="FP263" s="302"/>
      <c r="FQ263" s="302"/>
      <c r="FR263" s="302"/>
      <c r="FS263" s="302"/>
      <c r="FT263" s="302"/>
      <c r="FU263" s="302"/>
      <c r="FV263" s="302"/>
      <c r="FW263" s="302"/>
      <c r="FX263" s="302"/>
      <c r="FY263" s="302"/>
      <c r="FZ263" s="302"/>
      <c r="GA263" s="302"/>
      <c r="GB263" s="302"/>
      <c r="GC263" s="302"/>
      <c r="GD263" s="302"/>
      <c r="GE263" s="302"/>
      <c r="GF263" s="302"/>
      <c r="GG263" s="302"/>
      <c r="GH263" s="302"/>
      <c r="GI263" s="302"/>
      <c r="GJ263" s="302"/>
      <c r="GK263" s="302"/>
      <c r="GL263" s="302"/>
      <c r="GM263" s="302"/>
      <c r="GN263" s="302"/>
      <c r="GO263" s="302"/>
      <c r="GP263" s="302"/>
      <c r="GQ263" s="302"/>
      <c r="GR263" s="302"/>
      <c r="GS263" s="302"/>
      <c r="GT263" s="302"/>
      <c r="GU263" s="302"/>
      <c r="GV263" s="302"/>
      <c r="GW263" s="302"/>
      <c r="GX263" s="302"/>
      <c r="GY263" s="302"/>
      <c r="GZ263" s="302"/>
      <c r="HA263" s="302"/>
      <c r="HB263" s="302"/>
      <c r="HC263" s="302"/>
      <c r="HD263" s="302"/>
      <c r="HE263" s="302"/>
      <c r="HF263" s="302"/>
      <c r="HG263" s="302"/>
      <c r="HH263" s="302"/>
      <c r="HI263" s="302"/>
      <c r="HJ263" s="302"/>
      <c r="HK263" s="302"/>
      <c r="HL263" s="302"/>
      <c r="HM263" s="302"/>
      <c r="HN263" s="302"/>
      <c r="HO263" s="302"/>
      <c r="HP263" s="302"/>
      <c r="HQ263" s="302"/>
      <c r="HR263" s="302"/>
      <c r="HS263" s="302"/>
      <c r="HT263" s="302"/>
      <c r="HU263" s="302"/>
      <c r="HV263" s="302"/>
      <c r="HW263" s="302"/>
      <c r="HX263" s="302"/>
      <c r="HY263" s="302"/>
      <c r="HZ263" s="302"/>
      <c r="IA263" s="302"/>
      <c r="IB263" s="302"/>
      <c r="IC263" s="302"/>
      <c r="ID263" s="302"/>
      <c r="IE263" s="302"/>
      <c r="IF263" s="302"/>
      <c r="IG263" s="302"/>
      <c r="IH263" s="302"/>
      <c r="II263" s="302"/>
      <c r="IJ263" s="302"/>
      <c r="IK263" s="302"/>
      <c r="IL263" s="302"/>
      <c r="IM263" s="302"/>
      <c r="IN263" s="302"/>
      <c r="IO263" s="302"/>
      <c r="IP263" s="302"/>
      <c r="IQ263" s="302"/>
      <c r="IR263" s="302"/>
      <c r="IS263" s="302"/>
      <c r="IT263" s="302"/>
      <c r="IU263" s="302"/>
      <c r="IV263" s="302"/>
    </row>
    <row r="264" spans="1:256" s="281" customFormat="1" ht="25.5" customHeight="1">
      <c r="A264" s="433" t="s">
        <v>1569</v>
      </c>
      <c r="B264" s="305" t="s">
        <v>335</v>
      </c>
      <c r="C264" s="238">
        <f t="shared" si="56"/>
        <v>0</v>
      </c>
      <c r="D264" s="258">
        <f>SUM(D265)</f>
        <v>0</v>
      </c>
      <c r="E264" s="258">
        <f t="shared" ref="E264:O264" si="100">SUM(E265)</f>
        <v>0</v>
      </c>
      <c r="F264" s="258">
        <f t="shared" si="100"/>
        <v>0</v>
      </c>
      <c r="G264" s="258">
        <f t="shared" si="100"/>
        <v>0</v>
      </c>
      <c r="H264" s="258">
        <f t="shared" si="100"/>
        <v>0</v>
      </c>
      <c r="I264" s="258">
        <f t="shared" si="100"/>
        <v>0</v>
      </c>
      <c r="J264" s="258">
        <f t="shared" si="100"/>
        <v>0</v>
      </c>
      <c r="K264" s="258">
        <f t="shared" si="100"/>
        <v>0</v>
      </c>
      <c r="L264" s="258">
        <f t="shared" si="100"/>
        <v>0</v>
      </c>
      <c r="M264" s="258">
        <f t="shared" si="100"/>
        <v>0</v>
      </c>
      <c r="N264" s="258">
        <f t="shared" si="100"/>
        <v>0</v>
      </c>
      <c r="O264" s="354">
        <f t="shared" si="100"/>
        <v>0</v>
      </c>
      <c r="P264" s="333"/>
      <c r="Q264" s="273"/>
      <c r="R264" s="273"/>
      <c r="S264" s="273"/>
      <c r="T264" s="273"/>
      <c r="U264" s="273"/>
      <c r="V264" s="273"/>
      <c r="W264" s="273"/>
      <c r="X264" s="273"/>
      <c r="Y264" s="273"/>
      <c r="Z264" s="273"/>
      <c r="AA264" s="273"/>
      <c r="AB264" s="273"/>
      <c r="AC264" s="273"/>
      <c r="AD264" s="273"/>
      <c r="AE264" s="273"/>
      <c r="AF264" s="273"/>
      <c r="AG264" s="273"/>
      <c r="AH264" s="273"/>
      <c r="AI264" s="273"/>
      <c r="AJ264" s="273"/>
      <c r="AK264" s="273"/>
      <c r="AL264" s="273"/>
      <c r="AM264" s="273"/>
      <c r="AN264" s="273"/>
      <c r="AO264" s="273"/>
      <c r="AP264" s="273"/>
      <c r="AQ264" s="273"/>
      <c r="AR264" s="273"/>
      <c r="AS264" s="273"/>
      <c r="AT264" s="273"/>
      <c r="AU264" s="273"/>
      <c r="AV264" s="273"/>
      <c r="AW264" s="273"/>
      <c r="AX264" s="273"/>
      <c r="AY264" s="273"/>
      <c r="AZ264" s="273"/>
      <c r="BA264" s="273"/>
      <c r="BB264" s="273"/>
      <c r="BC264" s="273"/>
      <c r="BD264" s="273"/>
      <c r="BE264" s="273"/>
      <c r="BF264" s="273"/>
      <c r="BG264" s="273"/>
      <c r="BH264" s="273"/>
      <c r="BI264" s="273"/>
      <c r="BJ264" s="273"/>
      <c r="BK264" s="273"/>
      <c r="BL264" s="273"/>
      <c r="BM264" s="273"/>
      <c r="BN264" s="273"/>
      <c r="BO264" s="273"/>
      <c r="BP264" s="273"/>
      <c r="BQ264" s="273"/>
      <c r="BR264" s="273"/>
      <c r="BS264" s="273"/>
      <c r="BT264" s="273"/>
      <c r="BU264" s="273"/>
      <c r="BV264" s="273"/>
      <c r="BW264" s="273"/>
      <c r="BX264" s="273"/>
      <c r="BY264" s="273"/>
      <c r="BZ264" s="273"/>
      <c r="CA264" s="273"/>
      <c r="CB264" s="273"/>
      <c r="CC264" s="273"/>
      <c r="CD264" s="273"/>
      <c r="CE264" s="273"/>
      <c r="CF264" s="273"/>
      <c r="CG264" s="273"/>
      <c r="CH264" s="273"/>
      <c r="CI264" s="273"/>
      <c r="CJ264" s="273"/>
      <c r="CK264" s="273"/>
      <c r="CL264" s="273"/>
      <c r="CM264" s="273"/>
      <c r="CN264" s="273"/>
      <c r="CO264" s="273"/>
      <c r="CP264" s="273"/>
      <c r="CQ264" s="273"/>
      <c r="CR264" s="273"/>
      <c r="CS264" s="273"/>
      <c r="CT264" s="273"/>
      <c r="CU264" s="273"/>
      <c r="CV264" s="273"/>
      <c r="CW264" s="273"/>
      <c r="CX264" s="273"/>
      <c r="CY264" s="273"/>
      <c r="CZ264" s="273"/>
      <c r="DA264" s="273"/>
      <c r="DB264" s="273"/>
      <c r="DC264" s="273"/>
      <c r="DD264" s="273"/>
      <c r="DE264" s="273"/>
      <c r="DF264" s="273"/>
      <c r="DG264" s="273"/>
      <c r="DH264" s="273"/>
      <c r="DI264" s="273"/>
      <c r="DJ264" s="273"/>
      <c r="DK264" s="273"/>
      <c r="DL264" s="273"/>
      <c r="DM264" s="273"/>
      <c r="DN264" s="273"/>
      <c r="DO264" s="273"/>
      <c r="DP264" s="273"/>
      <c r="DQ264" s="273"/>
      <c r="DR264" s="273"/>
      <c r="DS264" s="273"/>
      <c r="DT264" s="273"/>
      <c r="DU264" s="273"/>
      <c r="DV264" s="273"/>
      <c r="DW264" s="273"/>
      <c r="DX264" s="273"/>
      <c r="DY264" s="273"/>
      <c r="DZ264" s="273"/>
      <c r="EA264" s="273"/>
      <c r="EB264" s="273"/>
      <c r="EC264" s="273"/>
      <c r="ED264" s="273"/>
      <c r="EE264" s="273"/>
      <c r="EF264" s="273"/>
      <c r="EG264" s="273"/>
      <c r="EH264" s="273"/>
      <c r="EI264" s="273"/>
      <c r="EJ264" s="273"/>
      <c r="EK264" s="273"/>
      <c r="EL264" s="273"/>
      <c r="EM264" s="273"/>
      <c r="EN264" s="273"/>
      <c r="EO264" s="273"/>
      <c r="EP264" s="273"/>
      <c r="EQ264" s="273"/>
      <c r="ER264" s="273"/>
      <c r="ES264" s="273"/>
      <c r="ET264" s="273"/>
      <c r="EU264" s="273"/>
      <c r="EV264" s="273"/>
      <c r="EW264" s="273"/>
      <c r="EX264" s="273"/>
      <c r="EY264" s="273"/>
      <c r="EZ264" s="273"/>
      <c r="FA264" s="273"/>
      <c r="FB264" s="273"/>
      <c r="FC264" s="273"/>
      <c r="FD264" s="273"/>
      <c r="FE264" s="273"/>
      <c r="FF264" s="273"/>
      <c r="FG264" s="273"/>
      <c r="FH264" s="273"/>
      <c r="FI264" s="273"/>
      <c r="FJ264" s="273"/>
      <c r="FK264" s="273"/>
      <c r="FL264" s="273"/>
      <c r="FM264" s="273"/>
      <c r="FN264" s="273"/>
      <c r="FO264" s="273"/>
      <c r="FP264" s="273"/>
      <c r="FQ264" s="273"/>
      <c r="FR264" s="273"/>
      <c r="FS264" s="273"/>
      <c r="FT264" s="273"/>
      <c r="FU264" s="273"/>
      <c r="FV264" s="273"/>
      <c r="FW264" s="273"/>
      <c r="FX264" s="273"/>
      <c r="FY264" s="273"/>
      <c r="FZ264" s="273"/>
      <c r="GA264" s="273"/>
      <c r="GB264" s="273"/>
      <c r="GC264" s="273"/>
      <c r="GD264" s="273"/>
      <c r="GE264" s="273"/>
      <c r="GF264" s="273"/>
      <c r="GG264" s="273"/>
      <c r="GH264" s="273"/>
      <c r="GI264" s="273"/>
      <c r="GJ264" s="273"/>
      <c r="GK264" s="273"/>
      <c r="GL264" s="273"/>
      <c r="GM264" s="273"/>
      <c r="GN264" s="273"/>
      <c r="GO264" s="273"/>
      <c r="GP264" s="273"/>
      <c r="GQ264" s="273"/>
      <c r="GR264" s="273"/>
      <c r="GS264" s="273"/>
      <c r="GT264" s="273"/>
      <c r="GU264" s="273"/>
      <c r="GV264" s="273"/>
      <c r="GW264" s="273"/>
      <c r="GX264" s="273"/>
      <c r="GY264" s="273"/>
      <c r="GZ264" s="273"/>
      <c r="HA264" s="273"/>
      <c r="HB264" s="273"/>
      <c r="HC264" s="273"/>
      <c r="HD264" s="273"/>
      <c r="HE264" s="273"/>
      <c r="HF264" s="273"/>
      <c r="HG264" s="273"/>
      <c r="HH264" s="273"/>
      <c r="HI264" s="273"/>
      <c r="HJ264" s="273"/>
      <c r="HK264" s="273"/>
      <c r="HL264" s="273"/>
      <c r="HM264" s="273"/>
      <c r="HN264" s="273"/>
      <c r="HO264" s="273"/>
      <c r="HP264" s="273"/>
      <c r="HQ264" s="273"/>
      <c r="HR264" s="273"/>
      <c r="HS264" s="273"/>
      <c r="HT264" s="273"/>
      <c r="HU264" s="273"/>
      <c r="HV264" s="273"/>
      <c r="HW264" s="273"/>
      <c r="HX264" s="273"/>
      <c r="HY264" s="273"/>
      <c r="HZ264" s="273"/>
      <c r="IA264" s="273"/>
      <c r="IB264" s="273"/>
      <c r="IC264" s="273"/>
      <c r="ID264" s="273"/>
      <c r="IE264" s="273"/>
      <c r="IF264" s="273"/>
      <c r="IG264" s="273"/>
      <c r="IH264" s="273"/>
      <c r="II264" s="273"/>
      <c r="IJ264" s="273"/>
      <c r="IK264" s="273"/>
      <c r="IL264" s="273"/>
      <c r="IM264" s="273"/>
      <c r="IN264" s="273"/>
      <c r="IO264" s="273"/>
      <c r="IP264" s="273"/>
      <c r="IQ264" s="273"/>
      <c r="IR264" s="273"/>
      <c r="IS264" s="273"/>
      <c r="IT264" s="273"/>
      <c r="IU264" s="273"/>
      <c r="IV264" s="273"/>
    </row>
    <row r="265" spans="1:256" s="259" customFormat="1" ht="25.5" customHeight="1">
      <c r="A265" s="348" t="s">
        <v>1570</v>
      </c>
      <c r="B265" s="289" t="s">
        <v>335</v>
      </c>
      <c r="C265" s="267">
        <f t="shared" si="56"/>
        <v>0</v>
      </c>
      <c r="D265" s="259">
        <v>0</v>
      </c>
      <c r="E265" s="259">
        <v>0</v>
      </c>
      <c r="F265" s="259">
        <v>0</v>
      </c>
      <c r="G265" s="259">
        <v>0</v>
      </c>
      <c r="H265" s="259">
        <v>0</v>
      </c>
      <c r="I265" s="259">
        <v>0</v>
      </c>
      <c r="J265" s="259">
        <v>0</v>
      </c>
      <c r="K265" s="259">
        <v>0</v>
      </c>
      <c r="L265" s="259">
        <v>0</v>
      </c>
      <c r="M265" s="259">
        <v>0</v>
      </c>
      <c r="N265" s="259">
        <v>0</v>
      </c>
      <c r="O265" s="350">
        <v>0</v>
      </c>
      <c r="P265" s="330"/>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c r="DM265" s="266"/>
      <c r="DN265" s="266"/>
      <c r="DO265" s="266"/>
      <c r="DP265" s="266"/>
      <c r="DQ265" s="266"/>
      <c r="DR265" s="266"/>
      <c r="DS265" s="266"/>
      <c r="DT265" s="266"/>
      <c r="DU265" s="266"/>
      <c r="DV265" s="266"/>
      <c r="DW265" s="266"/>
      <c r="DX265" s="266"/>
      <c r="DY265" s="266"/>
      <c r="DZ265" s="266"/>
      <c r="EA265" s="266"/>
      <c r="EB265" s="266"/>
      <c r="EC265" s="266"/>
      <c r="ED265" s="266"/>
      <c r="EE265" s="266"/>
      <c r="EF265" s="266"/>
      <c r="EG265" s="266"/>
      <c r="EH265" s="266"/>
      <c r="EI265" s="266"/>
      <c r="EJ265" s="266"/>
      <c r="EK265" s="266"/>
      <c r="EL265" s="266"/>
      <c r="EM265" s="266"/>
      <c r="EN265" s="266"/>
      <c r="EO265" s="266"/>
      <c r="EP265" s="266"/>
      <c r="EQ265" s="266"/>
      <c r="ER265" s="266"/>
      <c r="ES265" s="266"/>
      <c r="ET265" s="266"/>
      <c r="EU265" s="266"/>
      <c r="EV265" s="266"/>
      <c r="EW265" s="266"/>
      <c r="EX265" s="266"/>
      <c r="EY265" s="266"/>
      <c r="EZ265" s="266"/>
      <c r="FA265" s="266"/>
      <c r="FB265" s="266"/>
      <c r="FC265" s="266"/>
      <c r="FD265" s="266"/>
      <c r="FE265" s="266"/>
      <c r="FF265" s="266"/>
      <c r="FG265" s="266"/>
      <c r="FH265" s="266"/>
      <c r="FI265" s="266"/>
      <c r="FJ265" s="266"/>
      <c r="FK265" s="266"/>
      <c r="FL265" s="266"/>
      <c r="FM265" s="266"/>
      <c r="FN265" s="266"/>
      <c r="FO265" s="266"/>
      <c r="FP265" s="266"/>
      <c r="FQ265" s="266"/>
      <c r="FR265" s="266"/>
      <c r="FS265" s="266"/>
      <c r="FT265" s="266"/>
      <c r="FU265" s="266"/>
      <c r="FV265" s="266"/>
      <c r="FW265" s="266"/>
      <c r="FX265" s="266"/>
      <c r="FY265" s="266"/>
      <c r="FZ265" s="266"/>
      <c r="GA265" s="266"/>
      <c r="GB265" s="266"/>
      <c r="GC265" s="266"/>
      <c r="GD265" s="266"/>
      <c r="GE265" s="266"/>
      <c r="GF265" s="266"/>
      <c r="GG265" s="266"/>
      <c r="GH265" s="266"/>
      <c r="GI265" s="266"/>
      <c r="GJ265" s="266"/>
      <c r="GK265" s="266"/>
      <c r="GL265" s="266"/>
      <c r="GM265" s="266"/>
      <c r="GN265" s="266"/>
      <c r="GO265" s="266"/>
      <c r="GP265" s="266"/>
      <c r="GQ265" s="266"/>
      <c r="GR265" s="266"/>
      <c r="GS265" s="266"/>
      <c r="GT265" s="266"/>
      <c r="GU265" s="266"/>
      <c r="GV265" s="266"/>
      <c r="GW265" s="266"/>
      <c r="GX265" s="266"/>
      <c r="GY265" s="266"/>
      <c r="GZ265" s="266"/>
      <c r="HA265" s="266"/>
      <c r="HB265" s="266"/>
      <c r="HC265" s="266"/>
      <c r="HD265" s="266"/>
      <c r="HE265" s="266"/>
      <c r="HF265" s="266"/>
      <c r="HG265" s="266"/>
      <c r="HH265" s="266"/>
      <c r="HI265" s="266"/>
      <c r="HJ265" s="266"/>
      <c r="HK265" s="266"/>
      <c r="HL265" s="266"/>
      <c r="HM265" s="266"/>
      <c r="HN265" s="266"/>
      <c r="HO265" s="266"/>
      <c r="HP265" s="266"/>
      <c r="HQ265" s="266"/>
      <c r="HR265" s="266"/>
      <c r="HS265" s="266"/>
      <c r="HT265" s="266"/>
      <c r="HU265" s="266"/>
      <c r="HV265" s="266"/>
      <c r="HW265" s="266"/>
      <c r="HX265" s="266"/>
      <c r="HY265" s="266"/>
      <c r="HZ265" s="266"/>
      <c r="IA265" s="266"/>
      <c r="IB265" s="266"/>
      <c r="IC265" s="266"/>
      <c r="ID265" s="266"/>
      <c r="IE265" s="266"/>
      <c r="IF265" s="266"/>
      <c r="IG265" s="266"/>
      <c r="IH265" s="266"/>
      <c r="II265" s="266"/>
      <c r="IJ265" s="266"/>
      <c r="IK265" s="266"/>
      <c r="IL265" s="266"/>
      <c r="IM265" s="266"/>
      <c r="IN265" s="266"/>
      <c r="IO265" s="266"/>
      <c r="IP265" s="266"/>
      <c r="IQ265" s="266"/>
      <c r="IR265" s="266"/>
      <c r="IS265" s="266"/>
      <c r="IT265" s="266"/>
      <c r="IU265" s="266"/>
      <c r="IV265" s="266"/>
    </row>
    <row r="266" spans="1:256" s="281" customFormat="1" ht="25.5" customHeight="1">
      <c r="A266" s="433" t="s">
        <v>1571</v>
      </c>
      <c r="B266" s="305" t="s">
        <v>336</v>
      </c>
      <c r="C266" s="284">
        <f t="shared" si="56"/>
        <v>0</v>
      </c>
      <c r="D266" s="292">
        <f>SUM(D267)</f>
        <v>0</v>
      </c>
      <c r="E266" s="292">
        <f t="shared" ref="E266:O266" si="101">SUM(E267)</f>
        <v>0</v>
      </c>
      <c r="F266" s="292">
        <f t="shared" si="101"/>
        <v>0</v>
      </c>
      <c r="G266" s="292">
        <f t="shared" si="101"/>
        <v>0</v>
      </c>
      <c r="H266" s="292">
        <f t="shared" si="101"/>
        <v>0</v>
      </c>
      <c r="I266" s="292">
        <f t="shared" si="101"/>
        <v>0</v>
      </c>
      <c r="J266" s="292">
        <f t="shared" si="101"/>
        <v>0</v>
      </c>
      <c r="K266" s="292">
        <f t="shared" si="101"/>
        <v>0</v>
      </c>
      <c r="L266" s="292">
        <f t="shared" si="101"/>
        <v>0</v>
      </c>
      <c r="M266" s="292">
        <f t="shared" si="101"/>
        <v>0</v>
      </c>
      <c r="N266" s="292">
        <f t="shared" si="101"/>
        <v>0</v>
      </c>
      <c r="O266" s="367">
        <f t="shared" si="101"/>
        <v>0</v>
      </c>
      <c r="P266" s="333"/>
      <c r="Q266" s="273"/>
      <c r="R266" s="273"/>
      <c r="S266" s="273"/>
      <c r="T266" s="273"/>
      <c r="U266" s="273"/>
      <c r="V266" s="273"/>
      <c r="W266" s="273"/>
      <c r="X266" s="273"/>
      <c r="Y266" s="273"/>
      <c r="Z266" s="273"/>
      <c r="AA266" s="273"/>
      <c r="AB266" s="273"/>
      <c r="AC266" s="273"/>
      <c r="AD266" s="273"/>
      <c r="AE266" s="273"/>
      <c r="AF266" s="273"/>
      <c r="AG266" s="273"/>
      <c r="AH266" s="273"/>
      <c r="AI266" s="273"/>
      <c r="AJ266" s="273"/>
      <c r="AK266" s="273"/>
      <c r="AL266" s="273"/>
      <c r="AM266" s="273"/>
      <c r="AN266" s="273"/>
      <c r="AO266" s="273"/>
      <c r="AP266" s="273"/>
      <c r="AQ266" s="273"/>
      <c r="AR266" s="273"/>
      <c r="AS266" s="273"/>
      <c r="AT266" s="273"/>
      <c r="AU266" s="273"/>
      <c r="AV266" s="273"/>
      <c r="AW266" s="273"/>
      <c r="AX266" s="273"/>
      <c r="AY266" s="273"/>
      <c r="AZ266" s="273"/>
      <c r="BA266" s="273"/>
      <c r="BB266" s="273"/>
      <c r="BC266" s="273"/>
      <c r="BD266" s="273"/>
      <c r="BE266" s="273"/>
      <c r="BF266" s="273"/>
      <c r="BG266" s="273"/>
      <c r="BH266" s="273"/>
      <c r="BI266" s="273"/>
      <c r="BJ266" s="273"/>
      <c r="BK266" s="273"/>
      <c r="BL266" s="273"/>
      <c r="BM266" s="273"/>
      <c r="BN266" s="273"/>
      <c r="BO266" s="273"/>
      <c r="BP266" s="273"/>
      <c r="BQ266" s="273"/>
      <c r="BR266" s="273"/>
      <c r="BS266" s="273"/>
      <c r="BT266" s="273"/>
      <c r="BU266" s="273"/>
      <c r="BV266" s="273"/>
      <c r="BW266" s="273"/>
      <c r="BX266" s="273"/>
      <c r="BY266" s="273"/>
      <c r="BZ266" s="273"/>
      <c r="CA266" s="273"/>
      <c r="CB266" s="273"/>
      <c r="CC266" s="273"/>
      <c r="CD266" s="273"/>
      <c r="CE266" s="273"/>
      <c r="CF266" s="273"/>
      <c r="CG266" s="273"/>
      <c r="CH266" s="273"/>
      <c r="CI266" s="273"/>
      <c r="CJ266" s="273"/>
      <c r="CK266" s="273"/>
      <c r="CL266" s="273"/>
      <c r="CM266" s="273"/>
      <c r="CN266" s="273"/>
      <c r="CO266" s="273"/>
      <c r="CP266" s="273"/>
      <c r="CQ266" s="273"/>
      <c r="CR266" s="273"/>
      <c r="CS266" s="273"/>
      <c r="CT266" s="273"/>
      <c r="CU266" s="273"/>
      <c r="CV266" s="273"/>
      <c r="CW266" s="273"/>
      <c r="CX266" s="273"/>
      <c r="CY266" s="273"/>
      <c r="CZ266" s="273"/>
      <c r="DA266" s="273"/>
      <c r="DB266" s="273"/>
      <c r="DC266" s="273"/>
      <c r="DD266" s="273"/>
      <c r="DE266" s="273"/>
      <c r="DF266" s="273"/>
      <c r="DG266" s="273"/>
      <c r="DH266" s="273"/>
      <c r="DI266" s="273"/>
      <c r="DJ266" s="273"/>
      <c r="DK266" s="273"/>
      <c r="DL266" s="273"/>
      <c r="DM266" s="273"/>
      <c r="DN266" s="273"/>
      <c r="DO266" s="273"/>
      <c r="DP266" s="273"/>
      <c r="DQ266" s="273"/>
      <c r="DR266" s="273"/>
      <c r="DS266" s="273"/>
      <c r="DT266" s="273"/>
      <c r="DU266" s="273"/>
      <c r="DV266" s="273"/>
      <c r="DW266" s="273"/>
      <c r="DX266" s="273"/>
      <c r="DY266" s="273"/>
      <c r="DZ266" s="273"/>
      <c r="EA266" s="273"/>
      <c r="EB266" s="273"/>
      <c r="EC266" s="273"/>
      <c r="ED266" s="273"/>
      <c r="EE266" s="273"/>
      <c r="EF266" s="273"/>
      <c r="EG266" s="273"/>
      <c r="EH266" s="273"/>
      <c r="EI266" s="273"/>
      <c r="EJ266" s="273"/>
      <c r="EK266" s="273"/>
      <c r="EL266" s="273"/>
      <c r="EM266" s="273"/>
      <c r="EN266" s="273"/>
      <c r="EO266" s="273"/>
      <c r="EP266" s="273"/>
      <c r="EQ266" s="273"/>
      <c r="ER266" s="273"/>
      <c r="ES266" s="273"/>
      <c r="ET266" s="273"/>
      <c r="EU266" s="273"/>
      <c r="EV266" s="273"/>
      <c r="EW266" s="273"/>
      <c r="EX266" s="273"/>
      <c r="EY266" s="273"/>
      <c r="EZ266" s="273"/>
      <c r="FA266" s="273"/>
      <c r="FB266" s="273"/>
      <c r="FC266" s="273"/>
      <c r="FD266" s="273"/>
      <c r="FE266" s="273"/>
      <c r="FF266" s="273"/>
      <c r="FG266" s="273"/>
      <c r="FH266" s="273"/>
      <c r="FI266" s="273"/>
      <c r="FJ266" s="273"/>
      <c r="FK266" s="273"/>
      <c r="FL266" s="273"/>
      <c r="FM266" s="273"/>
      <c r="FN266" s="273"/>
      <c r="FO266" s="273"/>
      <c r="FP266" s="273"/>
      <c r="FQ266" s="273"/>
      <c r="FR266" s="273"/>
      <c r="FS266" s="273"/>
      <c r="FT266" s="273"/>
      <c r="FU266" s="273"/>
      <c r="FV266" s="273"/>
      <c r="FW266" s="273"/>
      <c r="FX266" s="273"/>
      <c r="FY266" s="273"/>
      <c r="FZ266" s="273"/>
      <c r="GA266" s="273"/>
      <c r="GB266" s="273"/>
      <c r="GC266" s="273"/>
      <c r="GD266" s="273"/>
      <c r="GE266" s="273"/>
      <c r="GF266" s="273"/>
      <c r="GG266" s="273"/>
      <c r="GH266" s="273"/>
      <c r="GI266" s="273"/>
      <c r="GJ266" s="273"/>
      <c r="GK266" s="273"/>
      <c r="GL266" s="273"/>
      <c r="GM266" s="273"/>
      <c r="GN266" s="273"/>
      <c r="GO266" s="273"/>
      <c r="GP266" s="273"/>
      <c r="GQ266" s="273"/>
      <c r="GR266" s="273"/>
      <c r="GS266" s="273"/>
      <c r="GT266" s="273"/>
      <c r="GU266" s="273"/>
      <c r="GV266" s="273"/>
      <c r="GW266" s="273"/>
      <c r="GX266" s="273"/>
      <c r="GY266" s="273"/>
      <c r="GZ266" s="273"/>
      <c r="HA266" s="273"/>
      <c r="HB266" s="273"/>
      <c r="HC266" s="273"/>
      <c r="HD266" s="273"/>
      <c r="HE266" s="273"/>
      <c r="HF266" s="273"/>
      <c r="HG266" s="273"/>
      <c r="HH266" s="273"/>
      <c r="HI266" s="273"/>
      <c r="HJ266" s="273"/>
      <c r="HK266" s="273"/>
      <c r="HL266" s="273"/>
      <c r="HM266" s="273"/>
      <c r="HN266" s="273"/>
      <c r="HO266" s="273"/>
      <c r="HP266" s="273"/>
      <c r="HQ266" s="273"/>
      <c r="HR266" s="273"/>
      <c r="HS266" s="273"/>
      <c r="HT266" s="273"/>
      <c r="HU266" s="273"/>
      <c r="HV266" s="273"/>
      <c r="HW266" s="273"/>
      <c r="HX266" s="273"/>
      <c r="HY266" s="273"/>
      <c r="HZ266" s="273"/>
      <c r="IA266" s="273"/>
      <c r="IB266" s="273"/>
      <c r="IC266" s="273"/>
      <c r="ID266" s="273"/>
      <c r="IE266" s="273"/>
      <c r="IF266" s="273"/>
      <c r="IG266" s="273"/>
      <c r="IH266" s="273"/>
      <c r="II266" s="273"/>
      <c r="IJ266" s="273"/>
      <c r="IK266" s="273"/>
      <c r="IL266" s="273"/>
      <c r="IM266" s="273"/>
      <c r="IN266" s="273"/>
      <c r="IO266" s="273"/>
      <c r="IP266" s="273"/>
      <c r="IQ266" s="273"/>
      <c r="IR266" s="273"/>
      <c r="IS266" s="273"/>
      <c r="IT266" s="273"/>
      <c r="IU266" s="273"/>
      <c r="IV266" s="273"/>
    </row>
    <row r="267" spans="1:256" s="259" customFormat="1" ht="25.5" customHeight="1">
      <c r="A267" s="348" t="s">
        <v>1572</v>
      </c>
      <c r="B267" s="289" t="s">
        <v>336</v>
      </c>
      <c r="C267" s="267">
        <f t="shared" si="56"/>
        <v>0</v>
      </c>
      <c r="D267" s="259">
        <v>0</v>
      </c>
      <c r="E267" s="259">
        <v>0</v>
      </c>
      <c r="F267" s="259">
        <v>0</v>
      </c>
      <c r="G267" s="259">
        <v>0</v>
      </c>
      <c r="H267" s="259">
        <v>0</v>
      </c>
      <c r="I267" s="259">
        <v>0</v>
      </c>
      <c r="J267" s="259">
        <v>0</v>
      </c>
      <c r="K267" s="259">
        <v>0</v>
      </c>
      <c r="L267" s="259">
        <v>0</v>
      </c>
      <c r="M267" s="259">
        <v>0</v>
      </c>
      <c r="N267" s="259">
        <v>0</v>
      </c>
      <c r="O267" s="350">
        <v>0</v>
      </c>
      <c r="P267" s="330"/>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c r="DM267" s="266"/>
      <c r="DN267" s="266"/>
      <c r="DO267" s="266"/>
      <c r="DP267" s="266"/>
      <c r="DQ267" s="266"/>
      <c r="DR267" s="266"/>
      <c r="DS267" s="266"/>
      <c r="DT267" s="266"/>
      <c r="DU267" s="266"/>
      <c r="DV267" s="266"/>
      <c r="DW267" s="266"/>
      <c r="DX267" s="266"/>
      <c r="DY267" s="266"/>
      <c r="DZ267" s="266"/>
      <c r="EA267" s="266"/>
      <c r="EB267" s="266"/>
      <c r="EC267" s="266"/>
      <c r="ED267" s="266"/>
      <c r="EE267" s="266"/>
      <c r="EF267" s="266"/>
      <c r="EG267" s="266"/>
      <c r="EH267" s="266"/>
      <c r="EI267" s="266"/>
      <c r="EJ267" s="266"/>
      <c r="EK267" s="266"/>
      <c r="EL267" s="266"/>
      <c r="EM267" s="266"/>
      <c r="EN267" s="266"/>
      <c r="EO267" s="266"/>
      <c r="EP267" s="266"/>
      <c r="EQ267" s="266"/>
      <c r="ER267" s="266"/>
      <c r="ES267" s="266"/>
      <c r="ET267" s="266"/>
      <c r="EU267" s="266"/>
      <c r="EV267" s="266"/>
      <c r="EW267" s="266"/>
      <c r="EX267" s="266"/>
      <c r="EY267" s="266"/>
      <c r="EZ267" s="266"/>
      <c r="FA267" s="266"/>
      <c r="FB267" s="266"/>
      <c r="FC267" s="266"/>
      <c r="FD267" s="266"/>
      <c r="FE267" s="266"/>
      <c r="FF267" s="266"/>
      <c r="FG267" s="266"/>
      <c r="FH267" s="266"/>
      <c r="FI267" s="266"/>
      <c r="FJ267" s="266"/>
      <c r="FK267" s="266"/>
      <c r="FL267" s="266"/>
      <c r="FM267" s="266"/>
      <c r="FN267" s="266"/>
      <c r="FO267" s="266"/>
      <c r="FP267" s="266"/>
      <c r="FQ267" s="266"/>
      <c r="FR267" s="266"/>
      <c r="FS267" s="266"/>
      <c r="FT267" s="266"/>
      <c r="FU267" s="266"/>
      <c r="FV267" s="266"/>
      <c r="FW267" s="266"/>
      <c r="FX267" s="266"/>
      <c r="FY267" s="266"/>
      <c r="FZ267" s="266"/>
      <c r="GA267" s="266"/>
      <c r="GB267" s="266"/>
      <c r="GC267" s="266"/>
      <c r="GD267" s="266"/>
      <c r="GE267" s="266"/>
      <c r="GF267" s="266"/>
      <c r="GG267" s="266"/>
      <c r="GH267" s="266"/>
      <c r="GI267" s="266"/>
      <c r="GJ267" s="266"/>
      <c r="GK267" s="266"/>
      <c r="GL267" s="266"/>
      <c r="GM267" s="266"/>
      <c r="GN267" s="266"/>
      <c r="GO267" s="266"/>
      <c r="GP267" s="266"/>
      <c r="GQ267" s="266"/>
      <c r="GR267" s="266"/>
      <c r="GS267" s="266"/>
      <c r="GT267" s="266"/>
      <c r="GU267" s="266"/>
      <c r="GV267" s="266"/>
      <c r="GW267" s="266"/>
      <c r="GX267" s="266"/>
      <c r="GY267" s="266"/>
      <c r="GZ267" s="266"/>
      <c r="HA267" s="266"/>
      <c r="HB267" s="266"/>
      <c r="HC267" s="266"/>
      <c r="HD267" s="266"/>
      <c r="HE267" s="266"/>
      <c r="HF267" s="266"/>
      <c r="HG267" s="266"/>
      <c r="HH267" s="266"/>
      <c r="HI267" s="266"/>
      <c r="HJ267" s="266"/>
      <c r="HK267" s="266"/>
      <c r="HL267" s="266"/>
      <c r="HM267" s="266"/>
      <c r="HN267" s="266"/>
      <c r="HO267" s="266"/>
      <c r="HP267" s="266"/>
      <c r="HQ267" s="266"/>
      <c r="HR267" s="266"/>
      <c r="HS267" s="266"/>
      <c r="HT267" s="266"/>
      <c r="HU267" s="266"/>
      <c r="HV267" s="266"/>
      <c r="HW267" s="266"/>
      <c r="HX267" s="266"/>
      <c r="HY267" s="266"/>
      <c r="HZ267" s="266"/>
      <c r="IA267" s="266"/>
      <c r="IB267" s="266"/>
      <c r="IC267" s="266"/>
      <c r="ID267" s="266"/>
      <c r="IE267" s="266"/>
      <c r="IF267" s="266"/>
      <c r="IG267" s="266"/>
      <c r="IH267" s="266"/>
      <c r="II267" s="266"/>
      <c r="IJ267" s="266"/>
      <c r="IK267" s="266"/>
      <c r="IL267" s="266"/>
      <c r="IM267" s="266"/>
      <c r="IN267" s="266"/>
      <c r="IO267" s="266"/>
      <c r="IP267" s="266"/>
      <c r="IQ267" s="266"/>
      <c r="IR267" s="266"/>
      <c r="IS267" s="266"/>
      <c r="IT267" s="266"/>
      <c r="IU267" s="266"/>
      <c r="IV267" s="266"/>
    </row>
    <row r="268" spans="1:256" s="303" customFormat="1" ht="25.5" customHeight="1">
      <c r="A268" s="432">
        <v>9.4</v>
      </c>
      <c r="B268" s="280" t="s">
        <v>337</v>
      </c>
      <c r="C268" s="236">
        <f t="shared" ref="C268:C292" si="102">SUM(D268:O268)</f>
        <v>41500</v>
      </c>
      <c r="D268" s="241">
        <f t="shared" ref="D268:O268" si="103">D269</f>
        <v>0</v>
      </c>
      <c r="E268" s="241">
        <f t="shared" si="103"/>
        <v>0</v>
      </c>
      <c r="F268" s="241">
        <f t="shared" si="103"/>
        <v>0</v>
      </c>
      <c r="G268" s="241">
        <f t="shared" si="103"/>
        <v>0</v>
      </c>
      <c r="H268" s="241">
        <f t="shared" si="103"/>
        <v>16500</v>
      </c>
      <c r="I268" s="241">
        <f t="shared" si="103"/>
        <v>0</v>
      </c>
      <c r="J268" s="241">
        <f t="shared" si="103"/>
        <v>0</v>
      </c>
      <c r="K268" s="241">
        <f t="shared" si="103"/>
        <v>0</v>
      </c>
      <c r="L268" s="241">
        <f t="shared" si="103"/>
        <v>0</v>
      </c>
      <c r="M268" s="241">
        <f t="shared" si="103"/>
        <v>0</v>
      </c>
      <c r="N268" s="241">
        <f t="shared" si="103"/>
        <v>0</v>
      </c>
      <c r="O268" s="355">
        <f t="shared" si="103"/>
        <v>25000</v>
      </c>
      <c r="P268" s="338"/>
      <c r="Q268" s="302"/>
      <c r="R268" s="302"/>
      <c r="S268" s="302"/>
      <c r="T268" s="302"/>
      <c r="U268" s="302"/>
      <c r="V268" s="302"/>
      <c r="W268" s="302"/>
      <c r="X268" s="302"/>
      <c r="Y268" s="302"/>
      <c r="Z268" s="302"/>
      <c r="AA268" s="302"/>
      <c r="AB268" s="302"/>
      <c r="AC268" s="302"/>
      <c r="AD268" s="302"/>
      <c r="AE268" s="302"/>
      <c r="AF268" s="302"/>
      <c r="AG268" s="302"/>
      <c r="AH268" s="302"/>
      <c r="AI268" s="302"/>
      <c r="AJ268" s="302"/>
      <c r="AK268" s="302"/>
      <c r="AL268" s="302"/>
      <c r="AM268" s="302"/>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2"/>
      <c r="BQ268" s="302"/>
      <c r="BR268" s="302"/>
      <c r="BS268" s="302"/>
      <c r="BT268" s="302"/>
      <c r="BU268" s="302"/>
      <c r="BV268" s="302"/>
      <c r="BW268" s="302"/>
      <c r="BX268" s="302"/>
      <c r="BY268" s="302"/>
      <c r="BZ268" s="302"/>
      <c r="CA268" s="302"/>
      <c r="CB268" s="302"/>
      <c r="CC268" s="302"/>
      <c r="CD268" s="302"/>
      <c r="CE268" s="302"/>
      <c r="CF268" s="302"/>
      <c r="CG268" s="302"/>
      <c r="CH268" s="302"/>
      <c r="CI268" s="302"/>
      <c r="CJ268" s="302"/>
      <c r="CK268" s="302"/>
      <c r="CL268" s="302"/>
      <c r="CM268" s="302"/>
      <c r="CN268" s="302"/>
      <c r="CO268" s="302"/>
      <c r="CP268" s="302"/>
      <c r="CQ268" s="302"/>
      <c r="CR268" s="302"/>
      <c r="CS268" s="302"/>
      <c r="CT268" s="302"/>
      <c r="CU268" s="302"/>
      <c r="CV268" s="302"/>
      <c r="CW268" s="302"/>
      <c r="CX268" s="302"/>
      <c r="CY268" s="302"/>
      <c r="CZ268" s="302"/>
      <c r="DA268" s="302"/>
      <c r="DB268" s="302"/>
      <c r="DC268" s="302"/>
      <c r="DD268" s="302"/>
      <c r="DE268" s="302"/>
      <c r="DF268" s="302"/>
      <c r="DG268" s="302"/>
      <c r="DH268" s="302"/>
      <c r="DI268" s="302"/>
      <c r="DJ268" s="302"/>
      <c r="DK268" s="302"/>
      <c r="DL268" s="302"/>
      <c r="DM268" s="302"/>
      <c r="DN268" s="302"/>
      <c r="DO268" s="302"/>
      <c r="DP268" s="302"/>
      <c r="DQ268" s="302"/>
      <c r="DR268" s="302"/>
      <c r="DS268" s="302"/>
      <c r="DT268" s="302"/>
      <c r="DU268" s="302"/>
      <c r="DV268" s="302"/>
      <c r="DW268" s="302"/>
      <c r="DX268" s="302"/>
      <c r="DY268" s="302"/>
      <c r="DZ268" s="302"/>
      <c r="EA268" s="302"/>
      <c r="EB268" s="302"/>
      <c r="EC268" s="302"/>
      <c r="ED268" s="302"/>
      <c r="EE268" s="302"/>
      <c r="EF268" s="302"/>
      <c r="EG268" s="302"/>
      <c r="EH268" s="302"/>
      <c r="EI268" s="302"/>
      <c r="EJ268" s="302"/>
      <c r="EK268" s="302"/>
      <c r="EL268" s="302"/>
      <c r="EM268" s="302"/>
      <c r="EN268" s="302"/>
      <c r="EO268" s="302"/>
      <c r="EP268" s="302"/>
      <c r="EQ268" s="302"/>
      <c r="ER268" s="302"/>
      <c r="ES268" s="302"/>
      <c r="ET268" s="302"/>
      <c r="EU268" s="302"/>
      <c r="EV268" s="302"/>
      <c r="EW268" s="302"/>
      <c r="EX268" s="302"/>
      <c r="EY268" s="302"/>
      <c r="EZ268" s="302"/>
      <c r="FA268" s="302"/>
      <c r="FB268" s="302"/>
      <c r="FC268" s="302"/>
      <c r="FD268" s="302"/>
      <c r="FE268" s="302"/>
      <c r="FF268" s="302"/>
      <c r="FG268" s="302"/>
      <c r="FH268" s="302"/>
      <c r="FI268" s="302"/>
      <c r="FJ268" s="302"/>
      <c r="FK268" s="302"/>
      <c r="FL268" s="302"/>
      <c r="FM268" s="302"/>
      <c r="FN268" s="302"/>
      <c r="FO268" s="302"/>
      <c r="FP268" s="302"/>
      <c r="FQ268" s="302"/>
      <c r="FR268" s="302"/>
      <c r="FS268" s="302"/>
      <c r="FT268" s="302"/>
      <c r="FU268" s="302"/>
      <c r="FV268" s="302"/>
      <c r="FW268" s="302"/>
      <c r="FX268" s="302"/>
      <c r="FY268" s="302"/>
      <c r="FZ268" s="302"/>
      <c r="GA268" s="302"/>
      <c r="GB268" s="302"/>
      <c r="GC268" s="302"/>
      <c r="GD268" s="302"/>
      <c r="GE268" s="302"/>
      <c r="GF268" s="302"/>
      <c r="GG268" s="302"/>
      <c r="GH268" s="302"/>
      <c r="GI268" s="302"/>
      <c r="GJ268" s="302"/>
      <c r="GK268" s="302"/>
      <c r="GL268" s="302"/>
      <c r="GM268" s="302"/>
      <c r="GN268" s="302"/>
      <c r="GO268" s="302"/>
      <c r="GP268" s="302"/>
      <c r="GQ268" s="302"/>
      <c r="GR268" s="302"/>
      <c r="GS268" s="302"/>
      <c r="GT268" s="302"/>
      <c r="GU268" s="302"/>
      <c r="GV268" s="302"/>
      <c r="GW268" s="302"/>
      <c r="GX268" s="302"/>
      <c r="GY268" s="302"/>
      <c r="GZ268" s="302"/>
      <c r="HA268" s="302"/>
      <c r="HB268" s="302"/>
      <c r="HC268" s="302"/>
      <c r="HD268" s="302"/>
      <c r="HE268" s="302"/>
      <c r="HF268" s="302"/>
      <c r="HG268" s="302"/>
      <c r="HH268" s="302"/>
      <c r="HI268" s="302"/>
      <c r="HJ268" s="302"/>
      <c r="HK268" s="302"/>
      <c r="HL268" s="302"/>
      <c r="HM268" s="302"/>
      <c r="HN268" s="302"/>
      <c r="HO268" s="302"/>
      <c r="HP268" s="302"/>
      <c r="HQ268" s="302"/>
      <c r="HR268" s="302"/>
      <c r="HS268" s="302"/>
      <c r="HT268" s="302"/>
      <c r="HU268" s="302"/>
      <c r="HV268" s="302"/>
      <c r="HW268" s="302"/>
      <c r="HX268" s="302"/>
      <c r="HY268" s="302"/>
      <c r="HZ268" s="302"/>
      <c r="IA268" s="302"/>
      <c r="IB268" s="302"/>
      <c r="IC268" s="302"/>
      <c r="ID268" s="302"/>
      <c r="IE268" s="302"/>
      <c r="IF268" s="302"/>
      <c r="IG268" s="302"/>
      <c r="IH268" s="302"/>
      <c r="II268" s="302"/>
      <c r="IJ268" s="302"/>
      <c r="IK268" s="302"/>
      <c r="IL268" s="302"/>
      <c r="IM268" s="302"/>
      <c r="IN268" s="302"/>
      <c r="IO268" s="302"/>
      <c r="IP268" s="302"/>
      <c r="IQ268" s="302"/>
      <c r="IR268" s="302"/>
      <c r="IS268" s="302"/>
      <c r="IT268" s="302"/>
      <c r="IU268" s="302"/>
      <c r="IV268" s="302"/>
    </row>
    <row r="269" spans="1:256" s="281" customFormat="1" ht="25.5" customHeight="1">
      <c r="A269" s="433" t="s">
        <v>1573</v>
      </c>
      <c r="B269" s="268" t="s">
        <v>82</v>
      </c>
      <c r="C269" s="238">
        <f t="shared" si="102"/>
        <v>41500</v>
      </c>
      <c r="D269" s="258">
        <f>SUM(D270:D271)</f>
        <v>0</v>
      </c>
      <c r="E269" s="258">
        <f t="shared" ref="E269:BP269" si="104">SUM(E270:E271)</f>
        <v>0</v>
      </c>
      <c r="F269" s="258">
        <f t="shared" si="104"/>
        <v>0</v>
      </c>
      <c r="G269" s="258">
        <f t="shared" si="104"/>
        <v>0</v>
      </c>
      <c r="H269" s="258">
        <f t="shared" si="104"/>
        <v>16500</v>
      </c>
      <c r="I269" s="258">
        <f t="shared" si="104"/>
        <v>0</v>
      </c>
      <c r="J269" s="258">
        <f t="shared" si="104"/>
        <v>0</v>
      </c>
      <c r="K269" s="258">
        <f t="shared" si="104"/>
        <v>0</v>
      </c>
      <c r="L269" s="258">
        <f t="shared" si="104"/>
        <v>0</v>
      </c>
      <c r="M269" s="258">
        <f t="shared" si="104"/>
        <v>0</v>
      </c>
      <c r="N269" s="258">
        <f t="shared" si="104"/>
        <v>0</v>
      </c>
      <c r="O269" s="354">
        <f t="shared" si="104"/>
        <v>25000</v>
      </c>
      <c r="P269" s="336">
        <f t="shared" si="104"/>
        <v>0</v>
      </c>
      <c r="Q269" s="292">
        <f t="shared" si="104"/>
        <v>0</v>
      </c>
      <c r="R269" s="292">
        <f t="shared" si="104"/>
        <v>0</v>
      </c>
      <c r="S269" s="292">
        <f t="shared" si="104"/>
        <v>0</v>
      </c>
      <c r="T269" s="292">
        <f t="shared" si="104"/>
        <v>0</v>
      </c>
      <c r="U269" s="292">
        <f t="shared" si="104"/>
        <v>0</v>
      </c>
      <c r="V269" s="292">
        <f t="shared" si="104"/>
        <v>0</v>
      </c>
      <c r="W269" s="292">
        <f t="shared" si="104"/>
        <v>0</v>
      </c>
      <c r="X269" s="292">
        <f t="shared" si="104"/>
        <v>0</v>
      </c>
      <c r="Y269" s="292">
        <f t="shared" si="104"/>
        <v>0</v>
      </c>
      <c r="Z269" s="292">
        <f t="shared" si="104"/>
        <v>0</v>
      </c>
      <c r="AA269" s="292">
        <f t="shared" si="104"/>
        <v>0</v>
      </c>
      <c r="AB269" s="292">
        <f t="shared" si="104"/>
        <v>0</v>
      </c>
      <c r="AC269" s="292">
        <f t="shared" si="104"/>
        <v>0</v>
      </c>
      <c r="AD269" s="292">
        <f t="shared" si="104"/>
        <v>0</v>
      </c>
      <c r="AE269" s="292">
        <f t="shared" si="104"/>
        <v>0</v>
      </c>
      <c r="AF269" s="292">
        <f t="shared" si="104"/>
        <v>0</v>
      </c>
      <c r="AG269" s="292">
        <f t="shared" si="104"/>
        <v>0</v>
      </c>
      <c r="AH269" s="292">
        <f t="shared" si="104"/>
        <v>0</v>
      </c>
      <c r="AI269" s="292">
        <f t="shared" si="104"/>
        <v>0</v>
      </c>
      <c r="AJ269" s="292">
        <f t="shared" si="104"/>
        <v>0</v>
      </c>
      <c r="AK269" s="292">
        <f t="shared" si="104"/>
        <v>0</v>
      </c>
      <c r="AL269" s="292">
        <f t="shared" si="104"/>
        <v>0</v>
      </c>
      <c r="AM269" s="292">
        <f t="shared" si="104"/>
        <v>0</v>
      </c>
      <c r="AN269" s="292">
        <f t="shared" si="104"/>
        <v>0</v>
      </c>
      <c r="AO269" s="292">
        <f t="shared" si="104"/>
        <v>0</v>
      </c>
      <c r="AP269" s="292">
        <f t="shared" si="104"/>
        <v>0</v>
      </c>
      <c r="AQ269" s="292">
        <f t="shared" si="104"/>
        <v>0</v>
      </c>
      <c r="AR269" s="292">
        <f t="shared" si="104"/>
        <v>0</v>
      </c>
      <c r="AS269" s="292">
        <f t="shared" si="104"/>
        <v>0</v>
      </c>
      <c r="AT269" s="292">
        <f t="shared" si="104"/>
        <v>0</v>
      </c>
      <c r="AU269" s="292">
        <f t="shared" si="104"/>
        <v>0</v>
      </c>
      <c r="AV269" s="292">
        <f t="shared" si="104"/>
        <v>0</v>
      </c>
      <c r="AW269" s="292">
        <f t="shared" si="104"/>
        <v>0</v>
      </c>
      <c r="AX269" s="292">
        <f t="shared" si="104"/>
        <v>0</v>
      </c>
      <c r="AY269" s="292">
        <f t="shared" si="104"/>
        <v>0</v>
      </c>
      <c r="AZ269" s="292">
        <f t="shared" si="104"/>
        <v>0</v>
      </c>
      <c r="BA269" s="292">
        <f t="shared" si="104"/>
        <v>0</v>
      </c>
      <c r="BB269" s="292">
        <f t="shared" si="104"/>
        <v>0</v>
      </c>
      <c r="BC269" s="292">
        <f t="shared" si="104"/>
        <v>0</v>
      </c>
      <c r="BD269" s="292">
        <f t="shared" si="104"/>
        <v>0</v>
      </c>
      <c r="BE269" s="292">
        <f t="shared" si="104"/>
        <v>0</v>
      </c>
      <c r="BF269" s="292">
        <f t="shared" si="104"/>
        <v>0</v>
      </c>
      <c r="BG269" s="292">
        <f t="shared" si="104"/>
        <v>0</v>
      </c>
      <c r="BH269" s="292">
        <f t="shared" si="104"/>
        <v>0</v>
      </c>
      <c r="BI269" s="292">
        <f t="shared" si="104"/>
        <v>0</v>
      </c>
      <c r="BJ269" s="292">
        <f t="shared" si="104"/>
        <v>0</v>
      </c>
      <c r="BK269" s="292">
        <f t="shared" si="104"/>
        <v>0</v>
      </c>
      <c r="BL269" s="292">
        <f t="shared" si="104"/>
        <v>0</v>
      </c>
      <c r="BM269" s="292">
        <f t="shared" si="104"/>
        <v>0</v>
      </c>
      <c r="BN269" s="292">
        <f t="shared" si="104"/>
        <v>0</v>
      </c>
      <c r="BO269" s="292">
        <f t="shared" si="104"/>
        <v>0</v>
      </c>
      <c r="BP269" s="292">
        <f t="shared" si="104"/>
        <v>0</v>
      </c>
      <c r="BQ269" s="292">
        <f t="shared" ref="BQ269:EB269" si="105">SUM(BQ270:BQ271)</f>
        <v>0</v>
      </c>
      <c r="BR269" s="292">
        <f t="shared" si="105"/>
        <v>0</v>
      </c>
      <c r="BS269" s="292">
        <f t="shared" si="105"/>
        <v>0</v>
      </c>
      <c r="BT269" s="292">
        <f t="shared" si="105"/>
        <v>0</v>
      </c>
      <c r="BU269" s="292">
        <f t="shared" si="105"/>
        <v>0</v>
      </c>
      <c r="BV269" s="292">
        <f t="shared" si="105"/>
        <v>0</v>
      </c>
      <c r="BW269" s="292">
        <f t="shared" si="105"/>
        <v>0</v>
      </c>
      <c r="BX269" s="292">
        <f t="shared" si="105"/>
        <v>0</v>
      </c>
      <c r="BY269" s="292">
        <f t="shared" si="105"/>
        <v>0</v>
      </c>
      <c r="BZ269" s="292">
        <f t="shared" si="105"/>
        <v>0</v>
      </c>
      <c r="CA269" s="292">
        <f t="shared" si="105"/>
        <v>0</v>
      </c>
      <c r="CB269" s="292">
        <f t="shared" si="105"/>
        <v>0</v>
      </c>
      <c r="CC269" s="292">
        <f t="shared" si="105"/>
        <v>0</v>
      </c>
      <c r="CD269" s="292">
        <f t="shared" si="105"/>
        <v>0</v>
      </c>
      <c r="CE269" s="292">
        <f t="shared" si="105"/>
        <v>0</v>
      </c>
      <c r="CF269" s="292">
        <f t="shared" si="105"/>
        <v>0</v>
      </c>
      <c r="CG269" s="292">
        <f t="shared" si="105"/>
        <v>0</v>
      </c>
      <c r="CH269" s="292">
        <f t="shared" si="105"/>
        <v>0</v>
      </c>
      <c r="CI269" s="292">
        <f t="shared" si="105"/>
        <v>0</v>
      </c>
      <c r="CJ269" s="292">
        <f t="shared" si="105"/>
        <v>0</v>
      </c>
      <c r="CK269" s="292">
        <f t="shared" si="105"/>
        <v>0</v>
      </c>
      <c r="CL269" s="292">
        <f t="shared" si="105"/>
        <v>0</v>
      </c>
      <c r="CM269" s="292">
        <f t="shared" si="105"/>
        <v>0</v>
      </c>
      <c r="CN269" s="292">
        <f t="shared" si="105"/>
        <v>0</v>
      </c>
      <c r="CO269" s="292">
        <f t="shared" si="105"/>
        <v>0</v>
      </c>
      <c r="CP269" s="292">
        <f t="shared" si="105"/>
        <v>0</v>
      </c>
      <c r="CQ269" s="292">
        <f t="shared" si="105"/>
        <v>0</v>
      </c>
      <c r="CR269" s="292">
        <f t="shared" si="105"/>
        <v>0</v>
      </c>
      <c r="CS269" s="292">
        <f t="shared" si="105"/>
        <v>0</v>
      </c>
      <c r="CT269" s="292">
        <f t="shared" si="105"/>
        <v>0</v>
      </c>
      <c r="CU269" s="292">
        <f t="shared" si="105"/>
        <v>0</v>
      </c>
      <c r="CV269" s="292">
        <f t="shared" si="105"/>
        <v>0</v>
      </c>
      <c r="CW269" s="292">
        <f t="shared" si="105"/>
        <v>0</v>
      </c>
      <c r="CX269" s="292">
        <f t="shared" si="105"/>
        <v>0</v>
      </c>
      <c r="CY269" s="292">
        <f t="shared" si="105"/>
        <v>0</v>
      </c>
      <c r="CZ269" s="292">
        <f t="shared" si="105"/>
        <v>0</v>
      </c>
      <c r="DA269" s="292">
        <f t="shared" si="105"/>
        <v>0</v>
      </c>
      <c r="DB269" s="292">
        <f t="shared" si="105"/>
        <v>0</v>
      </c>
      <c r="DC269" s="292">
        <f t="shared" si="105"/>
        <v>0</v>
      </c>
      <c r="DD269" s="292">
        <f t="shared" si="105"/>
        <v>0</v>
      </c>
      <c r="DE269" s="292">
        <f t="shared" si="105"/>
        <v>0</v>
      </c>
      <c r="DF269" s="292">
        <f t="shared" si="105"/>
        <v>0</v>
      </c>
      <c r="DG269" s="292">
        <f t="shared" si="105"/>
        <v>0</v>
      </c>
      <c r="DH269" s="292">
        <f t="shared" si="105"/>
        <v>0</v>
      </c>
      <c r="DI269" s="292">
        <f t="shared" si="105"/>
        <v>0</v>
      </c>
      <c r="DJ269" s="292">
        <f t="shared" si="105"/>
        <v>0</v>
      </c>
      <c r="DK269" s="292">
        <f t="shared" si="105"/>
        <v>0</v>
      </c>
      <c r="DL269" s="292">
        <f t="shared" si="105"/>
        <v>0</v>
      </c>
      <c r="DM269" s="292">
        <f t="shared" si="105"/>
        <v>0</v>
      </c>
      <c r="DN269" s="292">
        <f t="shared" si="105"/>
        <v>0</v>
      </c>
      <c r="DO269" s="292">
        <f t="shared" si="105"/>
        <v>0</v>
      </c>
      <c r="DP269" s="292">
        <f t="shared" si="105"/>
        <v>0</v>
      </c>
      <c r="DQ269" s="292">
        <f t="shared" si="105"/>
        <v>0</v>
      </c>
      <c r="DR269" s="292">
        <f t="shared" si="105"/>
        <v>0</v>
      </c>
      <c r="DS269" s="292">
        <f t="shared" si="105"/>
        <v>0</v>
      </c>
      <c r="DT269" s="292">
        <f t="shared" si="105"/>
        <v>0</v>
      </c>
      <c r="DU269" s="292">
        <f t="shared" si="105"/>
        <v>0</v>
      </c>
      <c r="DV269" s="292">
        <f t="shared" si="105"/>
        <v>0</v>
      </c>
      <c r="DW269" s="292">
        <f t="shared" si="105"/>
        <v>0</v>
      </c>
      <c r="DX269" s="292">
        <f t="shared" si="105"/>
        <v>0</v>
      </c>
      <c r="DY269" s="292">
        <f t="shared" si="105"/>
        <v>0</v>
      </c>
      <c r="DZ269" s="292">
        <f t="shared" si="105"/>
        <v>0</v>
      </c>
      <c r="EA269" s="292">
        <f t="shared" si="105"/>
        <v>0</v>
      </c>
      <c r="EB269" s="292">
        <f t="shared" si="105"/>
        <v>0</v>
      </c>
      <c r="EC269" s="292">
        <f t="shared" ref="EC269:GN269" si="106">SUM(EC270:EC271)</f>
        <v>0</v>
      </c>
      <c r="ED269" s="292">
        <f t="shared" si="106"/>
        <v>0</v>
      </c>
      <c r="EE269" s="292">
        <f t="shared" si="106"/>
        <v>0</v>
      </c>
      <c r="EF269" s="292">
        <f t="shared" si="106"/>
        <v>0</v>
      </c>
      <c r="EG269" s="292">
        <f t="shared" si="106"/>
        <v>0</v>
      </c>
      <c r="EH269" s="292">
        <f t="shared" si="106"/>
        <v>0</v>
      </c>
      <c r="EI269" s="292">
        <f t="shared" si="106"/>
        <v>0</v>
      </c>
      <c r="EJ269" s="292">
        <f t="shared" si="106"/>
        <v>0</v>
      </c>
      <c r="EK269" s="292">
        <f t="shared" si="106"/>
        <v>0</v>
      </c>
      <c r="EL269" s="292">
        <f t="shared" si="106"/>
        <v>0</v>
      </c>
      <c r="EM269" s="292">
        <f t="shared" si="106"/>
        <v>0</v>
      </c>
      <c r="EN269" s="292">
        <f t="shared" si="106"/>
        <v>0</v>
      </c>
      <c r="EO269" s="292">
        <f t="shared" si="106"/>
        <v>0</v>
      </c>
      <c r="EP269" s="292">
        <f t="shared" si="106"/>
        <v>0</v>
      </c>
      <c r="EQ269" s="292">
        <f t="shared" si="106"/>
        <v>0</v>
      </c>
      <c r="ER269" s="292">
        <f t="shared" si="106"/>
        <v>0</v>
      </c>
      <c r="ES269" s="292">
        <f t="shared" si="106"/>
        <v>0</v>
      </c>
      <c r="ET269" s="292">
        <f t="shared" si="106"/>
        <v>0</v>
      </c>
      <c r="EU269" s="292">
        <f t="shared" si="106"/>
        <v>0</v>
      </c>
      <c r="EV269" s="292">
        <f t="shared" si="106"/>
        <v>0</v>
      </c>
      <c r="EW269" s="292">
        <f t="shared" si="106"/>
        <v>0</v>
      </c>
      <c r="EX269" s="292">
        <f t="shared" si="106"/>
        <v>0</v>
      </c>
      <c r="EY269" s="292">
        <f t="shared" si="106"/>
        <v>0</v>
      </c>
      <c r="EZ269" s="292">
        <f t="shared" si="106"/>
        <v>0</v>
      </c>
      <c r="FA269" s="292">
        <f t="shared" si="106"/>
        <v>0</v>
      </c>
      <c r="FB269" s="292">
        <f t="shared" si="106"/>
        <v>0</v>
      </c>
      <c r="FC269" s="292">
        <f t="shared" si="106"/>
        <v>0</v>
      </c>
      <c r="FD269" s="292">
        <f t="shared" si="106"/>
        <v>0</v>
      </c>
      <c r="FE269" s="292">
        <f t="shared" si="106"/>
        <v>0</v>
      </c>
      <c r="FF269" s="292">
        <f t="shared" si="106"/>
        <v>0</v>
      </c>
      <c r="FG269" s="292">
        <f t="shared" si="106"/>
        <v>0</v>
      </c>
      <c r="FH269" s="292">
        <f t="shared" si="106"/>
        <v>0</v>
      </c>
      <c r="FI269" s="292">
        <f t="shared" si="106"/>
        <v>0</v>
      </c>
      <c r="FJ269" s="292">
        <f t="shared" si="106"/>
        <v>0</v>
      </c>
      <c r="FK269" s="292">
        <f t="shared" si="106"/>
        <v>0</v>
      </c>
      <c r="FL269" s="292">
        <f t="shared" si="106"/>
        <v>0</v>
      </c>
      <c r="FM269" s="292">
        <f t="shared" si="106"/>
        <v>0</v>
      </c>
      <c r="FN269" s="292">
        <f t="shared" si="106"/>
        <v>0</v>
      </c>
      <c r="FO269" s="292">
        <f t="shared" si="106"/>
        <v>0</v>
      </c>
      <c r="FP269" s="292">
        <f t="shared" si="106"/>
        <v>0</v>
      </c>
      <c r="FQ269" s="292">
        <f t="shared" si="106"/>
        <v>0</v>
      </c>
      <c r="FR269" s="292">
        <f t="shared" si="106"/>
        <v>0</v>
      </c>
      <c r="FS269" s="292">
        <f t="shared" si="106"/>
        <v>0</v>
      </c>
      <c r="FT269" s="292">
        <f t="shared" si="106"/>
        <v>0</v>
      </c>
      <c r="FU269" s="292">
        <f t="shared" si="106"/>
        <v>0</v>
      </c>
      <c r="FV269" s="292">
        <f t="shared" si="106"/>
        <v>0</v>
      </c>
      <c r="FW269" s="292">
        <f t="shared" si="106"/>
        <v>0</v>
      </c>
      <c r="FX269" s="292">
        <f t="shared" si="106"/>
        <v>0</v>
      </c>
      <c r="FY269" s="292">
        <f t="shared" si="106"/>
        <v>0</v>
      </c>
      <c r="FZ269" s="292">
        <f t="shared" si="106"/>
        <v>0</v>
      </c>
      <c r="GA269" s="292">
        <f t="shared" si="106"/>
        <v>0</v>
      </c>
      <c r="GB269" s="292">
        <f t="shared" si="106"/>
        <v>0</v>
      </c>
      <c r="GC269" s="292">
        <f t="shared" si="106"/>
        <v>0</v>
      </c>
      <c r="GD269" s="292">
        <f t="shared" si="106"/>
        <v>0</v>
      </c>
      <c r="GE269" s="292">
        <f t="shared" si="106"/>
        <v>0</v>
      </c>
      <c r="GF269" s="292">
        <f t="shared" si="106"/>
        <v>0</v>
      </c>
      <c r="GG269" s="292">
        <f t="shared" si="106"/>
        <v>0</v>
      </c>
      <c r="GH269" s="292">
        <f t="shared" si="106"/>
        <v>0</v>
      </c>
      <c r="GI269" s="292">
        <f t="shared" si="106"/>
        <v>0</v>
      </c>
      <c r="GJ269" s="292">
        <f t="shared" si="106"/>
        <v>0</v>
      </c>
      <c r="GK269" s="292">
        <f t="shared" si="106"/>
        <v>0</v>
      </c>
      <c r="GL269" s="292">
        <f t="shared" si="106"/>
        <v>0</v>
      </c>
      <c r="GM269" s="292">
        <f t="shared" si="106"/>
        <v>0</v>
      </c>
      <c r="GN269" s="292">
        <f t="shared" si="106"/>
        <v>0</v>
      </c>
      <c r="GO269" s="292">
        <f t="shared" ref="GO269:IV269" si="107">SUM(GO270:GO271)</f>
        <v>0</v>
      </c>
      <c r="GP269" s="292">
        <f t="shared" si="107"/>
        <v>0</v>
      </c>
      <c r="GQ269" s="292">
        <f t="shared" si="107"/>
        <v>0</v>
      </c>
      <c r="GR269" s="292">
        <f t="shared" si="107"/>
        <v>0</v>
      </c>
      <c r="GS269" s="292">
        <f t="shared" si="107"/>
        <v>0</v>
      </c>
      <c r="GT269" s="292">
        <f t="shared" si="107"/>
        <v>0</v>
      </c>
      <c r="GU269" s="292">
        <f t="shared" si="107"/>
        <v>0</v>
      </c>
      <c r="GV269" s="292">
        <f t="shared" si="107"/>
        <v>0</v>
      </c>
      <c r="GW269" s="292">
        <f t="shared" si="107"/>
        <v>0</v>
      </c>
      <c r="GX269" s="292">
        <f t="shared" si="107"/>
        <v>0</v>
      </c>
      <c r="GY269" s="292">
        <f t="shared" si="107"/>
        <v>0</v>
      </c>
      <c r="GZ269" s="292">
        <f t="shared" si="107"/>
        <v>0</v>
      </c>
      <c r="HA269" s="292">
        <f t="shared" si="107"/>
        <v>0</v>
      </c>
      <c r="HB269" s="292">
        <f t="shared" si="107"/>
        <v>0</v>
      </c>
      <c r="HC269" s="292">
        <f t="shared" si="107"/>
        <v>0</v>
      </c>
      <c r="HD269" s="292">
        <f t="shared" si="107"/>
        <v>0</v>
      </c>
      <c r="HE269" s="292">
        <f t="shared" si="107"/>
        <v>0</v>
      </c>
      <c r="HF269" s="292">
        <f t="shared" si="107"/>
        <v>0</v>
      </c>
      <c r="HG269" s="292">
        <f t="shared" si="107"/>
        <v>0</v>
      </c>
      <c r="HH269" s="292">
        <f t="shared" si="107"/>
        <v>0</v>
      </c>
      <c r="HI269" s="292">
        <f t="shared" si="107"/>
        <v>0</v>
      </c>
      <c r="HJ269" s="292">
        <f t="shared" si="107"/>
        <v>0</v>
      </c>
      <c r="HK269" s="292">
        <f t="shared" si="107"/>
        <v>0</v>
      </c>
      <c r="HL269" s="292">
        <f t="shared" si="107"/>
        <v>0</v>
      </c>
      <c r="HM269" s="292">
        <f t="shared" si="107"/>
        <v>0</v>
      </c>
      <c r="HN269" s="292">
        <f t="shared" si="107"/>
        <v>0</v>
      </c>
      <c r="HO269" s="292">
        <f t="shared" si="107"/>
        <v>0</v>
      </c>
      <c r="HP269" s="292">
        <f t="shared" si="107"/>
        <v>0</v>
      </c>
      <c r="HQ269" s="292">
        <f t="shared" si="107"/>
        <v>0</v>
      </c>
      <c r="HR269" s="292">
        <f t="shared" si="107"/>
        <v>0</v>
      </c>
      <c r="HS269" s="292">
        <f t="shared" si="107"/>
        <v>0</v>
      </c>
      <c r="HT269" s="292">
        <f t="shared" si="107"/>
        <v>0</v>
      </c>
      <c r="HU269" s="292">
        <f t="shared" si="107"/>
        <v>0</v>
      </c>
      <c r="HV269" s="292">
        <f t="shared" si="107"/>
        <v>0</v>
      </c>
      <c r="HW269" s="292">
        <f t="shared" si="107"/>
        <v>0</v>
      </c>
      <c r="HX269" s="292">
        <f t="shared" si="107"/>
        <v>0</v>
      </c>
      <c r="HY269" s="292">
        <f t="shared" si="107"/>
        <v>0</v>
      </c>
      <c r="HZ269" s="292">
        <f t="shared" si="107"/>
        <v>0</v>
      </c>
      <c r="IA269" s="292">
        <f t="shared" si="107"/>
        <v>0</v>
      </c>
      <c r="IB269" s="292">
        <f t="shared" si="107"/>
        <v>0</v>
      </c>
      <c r="IC269" s="292">
        <f t="shared" si="107"/>
        <v>0</v>
      </c>
      <c r="ID269" s="292">
        <f t="shared" si="107"/>
        <v>0</v>
      </c>
      <c r="IE269" s="292">
        <f t="shared" si="107"/>
        <v>0</v>
      </c>
      <c r="IF269" s="292">
        <f t="shared" si="107"/>
        <v>0</v>
      </c>
      <c r="IG269" s="292">
        <f t="shared" si="107"/>
        <v>0</v>
      </c>
      <c r="IH269" s="292">
        <f t="shared" si="107"/>
        <v>0</v>
      </c>
      <c r="II269" s="292">
        <f t="shared" si="107"/>
        <v>0</v>
      </c>
      <c r="IJ269" s="292">
        <f t="shared" si="107"/>
        <v>0</v>
      </c>
      <c r="IK269" s="292">
        <f t="shared" si="107"/>
        <v>0</v>
      </c>
      <c r="IL269" s="292">
        <f t="shared" si="107"/>
        <v>0</v>
      </c>
      <c r="IM269" s="292">
        <f t="shared" si="107"/>
        <v>0</v>
      </c>
      <c r="IN269" s="292">
        <f t="shared" si="107"/>
        <v>0</v>
      </c>
      <c r="IO269" s="292">
        <f t="shared" si="107"/>
        <v>0</v>
      </c>
      <c r="IP269" s="292">
        <f t="shared" si="107"/>
        <v>0</v>
      </c>
      <c r="IQ269" s="292">
        <f t="shared" si="107"/>
        <v>0</v>
      </c>
      <c r="IR269" s="292">
        <f t="shared" si="107"/>
        <v>0</v>
      </c>
      <c r="IS269" s="292">
        <f t="shared" si="107"/>
        <v>0</v>
      </c>
      <c r="IT269" s="292">
        <f t="shared" si="107"/>
        <v>0</v>
      </c>
      <c r="IU269" s="292">
        <f t="shared" si="107"/>
        <v>0</v>
      </c>
      <c r="IV269" s="292">
        <f t="shared" si="107"/>
        <v>0</v>
      </c>
    </row>
    <row r="270" spans="1:256" s="259" customFormat="1" ht="25.5" customHeight="1">
      <c r="A270" s="348" t="s">
        <v>1574</v>
      </c>
      <c r="B270" s="289" t="s">
        <v>338</v>
      </c>
      <c r="C270" s="267">
        <f t="shared" si="102"/>
        <v>41500</v>
      </c>
      <c r="D270" s="259">
        <v>0</v>
      </c>
      <c r="E270" s="259">
        <v>0</v>
      </c>
      <c r="F270" s="259">
        <v>0</v>
      </c>
      <c r="G270" s="259">
        <v>0</v>
      </c>
      <c r="H270" s="259">
        <v>16500</v>
      </c>
      <c r="I270" s="259">
        <v>0</v>
      </c>
      <c r="J270" s="259">
        <v>0</v>
      </c>
      <c r="K270" s="259">
        <v>0</v>
      </c>
      <c r="L270" s="259">
        <v>0</v>
      </c>
      <c r="M270" s="259">
        <v>0</v>
      </c>
      <c r="N270" s="259">
        <v>0</v>
      </c>
      <c r="O270" s="350">
        <v>25000</v>
      </c>
      <c r="P270" s="330"/>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c r="DM270" s="266"/>
      <c r="DN270" s="266"/>
      <c r="DO270" s="266"/>
      <c r="DP270" s="266"/>
      <c r="DQ270" s="266"/>
      <c r="DR270" s="266"/>
      <c r="DS270" s="266"/>
      <c r="DT270" s="266"/>
      <c r="DU270" s="266"/>
      <c r="DV270" s="266"/>
      <c r="DW270" s="266"/>
      <c r="DX270" s="266"/>
      <c r="DY270" s="266"/>
      <c r="DZ270" s="266"/>
      <c r="EA270" s="266"/>
      <c r="EB270" s="266"/>
      <c r="EC270" s="266"/>
      <c r="ED270" s="266"/>
      <c r="EE270" s="266"/>
      <c r="EF270" s="266"/>
      <c r="EG270" s="266"/>
      <c r="EH270" s="266"/>
      <c r="EI270" s="266"/>
      <c r="EJ270" s="266"/>
      <c r="EK270" s="266"/>
      <c r="EL270" s="266"/>
      <c r="EM270" s="266"/>
      <c r="EN270" s="266"/>
      <c r="EO270" s="266"/>
      <c r="EP270" s="266"/>
      <c r="EQ270" s="266"/>
      <c r="ER270" s="266"/>
      <c r="ES270" s="266"/>
      <c r="ET270" s="266"/>
      <c r="EU270" s="266"/>
      <c r="EV270" s="266"/>
      <c r="EW270" s="266"/>
      <c r="EX270" s="266"/>
      <c r="EY270" s="266"/>
      <c r="EZ270" s="266"/>
      <c r="FA270" s="266"/>
      <c r="FB270" s="266"/>
      <c r="FC270" s="266"/>
      <c r="FD270" s="266"/>
      <c r="FE270" s="266"/>
      <c r="FF270" s="266"/>
      <c r="FG270" s="266"/>
      <c r="FH270" s="266"/>
      <c r="FI270" s="266"/>
      <c r="FJ270" s="266"/>
      <c r="FK270" s="266"/>
      <c r="FL270" s="266"/>
      <c r="FM270" s="266"/>
      <c r="FN270" s="266"/>
      <c r="FO270" s="266"/>
      <c r="FP270" s="266"/>
      <c r="FQ270" s="266"/>
      <c r="FR270" s="266"/>
      <c r="FS270" s="266"/>
      <c r="FT270" s="266"/>
      <c r="FU270" s="266"/>
      <c r="FV270" s="266"/>
      <c r="FW270" s="266"/>
      <c r="FX270" s="266"/>
      <c r="FY270" s="266"/>
      <c r="FZ270" s="266"/>
      <c r="GA270" s="266"/>
      <c r="GB270" s="266"/>
      <c r="GC270" s="266"/>
      <c r="GD270" s="266"/>
      <c r="GE270" s="266"/>
      <c r="GF270" s="266"/>
      <c r="GG270" s="266"/>
      <c r="GH270" s="266"/>
      <c r="GI270" s="266"/>
      <c r="GJ270" s="266"/>
      <c r="GK270" s="266"/>
      <c r="GL270" s="266"/>
      <c r="GM270" s="266"/>
      <c r="GN270" s="266"/>
      <c r="GO270" s="266"/>
      <c r="GP270" s="266"/>
      <c r="GQ270" s="266"/>
      <c r="GR270" s="266"/>
      <c r="GS270" s="266"/>
      <c r="GT270" s="266"/>
      <c r="GU270" s="266"/>
      <c r="GV270" s="266"/>
      <c r="GW270" s="266"/>
      <c r="GX270" s="266"/>
      <c r="GY270" s="266"/>
      <c r="GZ270" s="266"/>
      <c r="HA270" s="266"/>
      <c r="HB270" s="266"/>
      <c r="HC270" s="266"/>
      <c r="HD270" s="266"/>
      <c r="HE270" s="266"/>
      <c r="HF270" s="266"/>
      <c r="HG270" s="266"/>
      <c r="HH270" s="266"/>
      <c r="HI270" s="266"/>
      <c r="HJ270" s="266"/>
      <c r="HK270" s="266"/>
      <c r="HL270" s="266"/>
      <c r="HM270" s="266"/>
      <c r="HN270" s="266"/>
      <c r="HO270" s="266"/>
      <c r="HP270" s="266"/>
      <c r="HQ270" s="266"/>
      <c r="HR270" s="266"/>
      <c r="HS270" s="266"/>
      <c r="HT270" s="266"/>
      <c r="HU270" s="266"/>
      <c r="HV270" s="266"/>
      <c r="HW270" s="266"/>
      <c r="HX270" s="266"/>
      <c r="HY270" s="266"/>
      <c r="HZ270" s="266"/>
      <c r="IA270" s="266"/>
      <c r="IB270" s="266"/>
      <c r="IC270" s="266"/>
      <c r="ID270" s="266"/>
      <c r="IE270" s="266"/>
      <c r="IF270" s="266"/>
      <c r="IG270" s="266"/>
      <c r="IH270" s="266"/>
      <c r="II270" s="266"/>
      <c r="IJ270" s="266"/>
      <c r="IK270" s="266"/>
      <c r="IL270" s="266"/>
      <c r="IM270" s="266"/>
      <c r="IN270" s="266"/>
      <c r="IO270" s="266"/>
      <c r="IP270" s="266"/>
      <c r="IQ270" s="266"/>
      <c r="IR270" s="266"/>
      <c r="IS270" s="266"/>
      <c r="IT270" s="266"/>
      <c r="IU270" s="266"/>
      <c r="IV270" s="266"/>
    </row>
    <row r="271" spans="1:256" s="259" customFormat="1" ht="25.5" customHeight="1">
      <c r="A271" s="348" t="s">
        <v>1575</v>
      </c>
      <c r="B271" s="289" t="s">
        <v>339</v>
      </c>
      <c r="C271" s="267">
        <f t="shared" si="102"/>
        <v>0</v>
      </c>
      <c r="D271" s="259">
        <v>0</v>
      </c>
      <c r="E271" s="259">
        <v>0</v>
      </c>
      <c r="F271" s="259">
        <v>0</v>
      </c>
      <c r="G271" s="259">
        <v>0</v>
      </c>
      <c r="H271" s="259">
        <v>0</v>
      </c>
      <c r="I271" s="259">
        <v>0</v>
      </c>
      <c r="J271" s="259">
        <v>0</v>
      </c>
      <c r="K271" s="259">
        <v>0</v>
      </c>
      <c r="L271" s="259">
        <v>0</v>
      </c>
      <c r="M271" s="259">
        <v>0</v>
      </c>
      <c r="N271" s="259">
        <v>0</v>
      </c>
      <c r="O271" s="350">
        <v>0</v>
      </c>
      <c r="P271" s="330"/>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c r="DM271" s="266"/>
      <c r="DN271" s="266"/>
      <c r="DO271" s="266"/>
      <c r="DP271" s="266"/>
      <c r="DQ271" s="266"/>
      <c r="DR271" s="266"/>
      <c r="DS271" s="266"/>
      <c r="DT271" s="266"/>
      <c r="DU271" s="266"/>
      <c r="DV271" s="266"/>
      <c r="DW271" s="266"/>
      <c r="DX271" s="266"/>
      <c r="DY271" s="266"/>
      <c r="DZ271" s="266"/>
      <c r="EA271" s="266"/>
      <c r="EB271" s="266"/>
      <c r="EC271" s="266"/>
      <c r="ED271" s="266"/>
      <c r="EE271" s="266"/>
      <c r="EF271" s="266"/>
      <c r="EG271" s="266"/>
      <c r="EH271" s="266"/>
      <c r="EI271" s="266"/>
      <c r="EJ271" s="266"/>
      <c r="EK271" s="266"/>
      <c r="EL271" s="266"/>
      <c r="EM271" s="266"/>
      <c r="EN271" s="266"/>
      <c r="EO271" s="266"/>
      <c r="EP271" s="266"/>
      <c r="EQ271" s="266"/>
      <c r="ER271" s="266"/>
      <c r="ES271" s="266"/>
      <c r="ET271" s="266"/>
      <c r="EU271" s="266"/>
      <c r="EV271" s="266"/>
      <c r="EW271" s="266"/>
      <c r="EX271" s="266"/>
      <c r="EY271" s="266"/>
      <c r="EZ271" s="266"/>
      <c r="FA271" s="266"/>
      <c r="FB271" s="266"/>
      <c r="FC271" s="266"/>
      <c r="FD271" s="266"/>
      <c r="FE271" s="266"/>
      <c r="FF271" s="266"/>
      <c r="FG271" s="266"/>
      <c r="FH271" s="266"/>
      <c r="FI271" s="266"/>
      <c r="FJ271" s="266"/>
      <c r="FK271" s="266"/>
      <c r="FL271" s="266"/>
      <c r="FM271" s="266"/>
      <c r="FN271" s="266"/>
      <c r="FO271" s="266"/>
      <c r="FP271" s="266"/>
      <c r="FQ271" s="266"/>
      <c r="FR271" s="266"/>
      <c r="FS271" s="266"/>
      <c r="FT271" s="266"/>
      <c r="FU271" s="266"/>
      <c r="FV271" s="266"/>
      <c r="FW271" s="266"/>
      <c r="FX271" s="266"/>
      <c r="FY271" s="266"/>
      <c r="FZ271" s="266"/>
      <c r="GA271" s="266"/>
      <c r="GB271" s="266"/>
      <c r="GC271" s="266"/>
      <c r="GD271" s="266"/>
      <c r="GE271" s="266"/>
      <c r="GF271" s="266"/>
      <c r="GG271" s="266"/>
      <c r="GH271" s="266"/>
      <c r="GI271" s="266"/>
      <c r="GJ271" s="266"/>
      <c r="GK271" s="266"/>
      <c r="GL271" s="266"/>
      <c r="GM271" s="266"/>
      <c r="GN271" s="266"/>
      <c r="GO271" s="266"/>
      <c r="GP271" s="266"/>
      <c r="GQ271" s="266"/>
      <c r="GR271" s="266"/>
      <c r="GS271" s="266"/>
      <c r="GT271" s="266"/>
      <c r="GU271" s="266"/>
      <c r="GV271" s="266"/>
      <c r="GW271" s="266"/>
      <c r="GX271" s="266"/>
      <c r="GY271" s="266"/>
      <c r="GZ271" s="266"/>
      <c r="HA271" s="266"/>
      <c r="HB271" s="266"/>
      <c r="HC271" s="266"/>
      <c r="HD271" s="266"/>
      <c r="HE271" s="266"/>
      <c r="HF271" s="266"/>
      <c r="HG271" s="266"/>
      <c r="HH271" s="266"/>
      <c r="HI271" s="266"/>
      <c r="HJ271" s="266"/>
      <c r="HK271" s="266"/>
      <c r="HL271" s="266"/>
      <c r="HM271" s="266"/>
      <c r="HN271" s="266"/>
      <c r="HO271" s="266"/>
      <c r="HP271" s="266"/>
      <c r="HQ271" s="266"/>
      <c r="HR271" s="266"/>
      <c r="HS271" s="266"/>
      <c r="HT271" s="266"/>
      <c r="HU271" s="266"/>
      <c r="HV271" s="266"/>
      <c r="HW271" s="266"/>
      <c r="HX271" s="266"/>
      <c r="HY271" s="266"/>
      <c r="HZ271" s="266"/>
      <c r="IA271" s="266"/>
      <c r="IB271" s="266"/>
      <c r="IC271" s="266"/>
      <c r="ID271" s="266"/>
      <c r="IE271" s="266"/>
      <c r="IF271" s="266"/>
      <c r="IG271" s="266"/>
      <c r="IH271" s="266"/>
      <c r="II271" s="266"/>
      <c r="IJ271" s="266"/>
      <c r="IK271" s="266"/>
      <c r="IL271" s="266"/>
      <c r="IM271" s="266"/>
      <c r="IN271" s="266"/>
      <c r="IO271" s="266"/>
      <c r="IP271" s="266"/>
      <c r="IQ271" s="266"/>
      <c r="IR271" s="266"/>
      <c r="IS271" s="266"/>
      <c r="IT271" s="266"/>
      <c r="IU271" s="266"/>
      <c r="IV271" s="266"/>
    </row>
    <row r="272" spans="1:256" s="303" customFormat="1" ht="25.5" customHeight="1">
      <c r="A272" s="432">
        <v>9.5</v>
      </c>
      <c r="B272" s="280" t="s">
        <v>340</v>
      </c>
      <c r="C272" s="236">
        <f t="shared" si="102"/>
        <v>0</v>
      </c>
      <c r="D272" s="274">
        <v>0</v>
      </c>
      <c r="E272" s="274">
        <v>0</v>
      </c>
      <c r="F272" s="274">
        <v>0</v>
      </c>
      <c r="G272" s="274">
        <v>0</v>
      </c>
      <c r="H272" s="274">
        <v>0</v>
      </c>
      <c r="I272" s="274">
        <v>0</v>
      </c>
      <c r="J272" s="274">
        <v>0</v>
      </c>
      <c r="K272" s="274">
        <v>0</v>
      </c>
      <c r="L272" s="274">
        <v>0</v>
      </c>
      <c r="M272" s="274">
        <v>0</v>
      </c>
      <c r="N272" s="274">
        <v>0</v>
      </c>
      <c r="O272" s="357">
        <v>0</v>
      </c>
      <c r="P272" s="338"/>
      <c r="Q272" s="302"/>
      <c r="R272" s="302"/>
      <c r="S272" s="302"/>
      <c r="T272" s="302"/>
      <c r="U272" s="302"/>
      <c r="V272" s="302"/>
      <c r="W272" s="302"/>
      <c r="X272" s="302"/>
      <c r="Y272" s="302"/>
      <c r="Z272" s="302"/>
      <c r="AA272" s="302"/>
      <c r="AB272" s="302"/>
      <c r="AC272" s="302"/>
      <c r="AD272" s="302"/>
      <c r="AE272" s="302"/>
      <c r="AF272" s="302"/>
      <c r="AG272" s="302"/>
      <c r="AH272" s="302"/>
      <c r="AI272" s="302"/>
      <c r="AJ272" s="302"/>
      <c r="AK272" s="302"/>
      <c r="AL272" s="302"/>
      <c r="AM272" s="302"/>
      <c r="AN272" s="302"/>
      <c r="AO272" s="302"/>
      <c r="AP272" s="302"/>
      <c r="AQ272" s="302"/>
      <c r="AR272" s="302"/>
      <c r="AS272" s="302"/>
      <c r="AT272" s="302"/>
      <c r="AU272" s="302"/>
      <c r="AV272" s="302"/>
      <c r="AW272" s="302"/>
      <c r="AX272" s="302"/>
      <c r="AY272" s="302"/>
      <c r="AZ272" s="302"/>
      <c r="BA272" s="302"/>
      <c r="BB272" s="302"/>
      <c r="BC272" s="302"/>
      <c r="BD272" s="302"/>
      <c r="BE272" s="302"/>
      <c r="BF272" s="302"/>
      <c r="BG272" s="302"/>
      <c r="BH272" s="302"/>
      <c r="BI272" s="302"/>
      <c r="BJ272" s="302"/>
      <c r="BK272" s="302"/>
      <c r="BL272" s="302"/>
      <c r="BM272" s="302"/>
      <c r="BN272" s="302"/>
      <c r="BO272" s="302"/>
      <c r="BP272" s="302"/>
      <c r="BQ272" s="302"/>
      <c r="BR272" s="302"/>
      <c r="BS272" s="302"/>
      <c r="BT272" s="302"/>
      <c r="BU272" s="302"/>
      <c r="BV272" s="302"/>
      <c r="BW272" s="302"/>
      <c r="BX272" s="302"/>
      <c r="BY272" s="302"/>
      <c r="BZ272" s="302"/>
      <c r="CA272" s="302"/>
      <c r="CB272" s="302"/>
      <c r="CC272" s="302"/>
      <c r="CD272" s="302"/>
      <c r="CE272" s="302"/>
      <c r="CF272" s="302"/>
      <c r="CG272" s="302"/>
      <c r="CH272" s="302"/>
      <c r="CI272" s="302"/>
      <c r="CJ272" s="302"/>
      <c r="CK272" s="302"/>
      <c r="CL272" s="302"/>
      <c r="CM272" s="302"/>
      <c r="CN272" s="302"/>
      <c r="CO272" s="302"/>
      <c r="CP272" s="302"/>
      <c r="CQ272" s="302"/>
      <c r="CR272" s="302"/>
      <c r="CS272" s="302"/>
      <c r="CT272" s="302"/>
      <c r="CU272" s="302"/>
      <c r="CV272" s="302"/>
      <c r="CW272" s="302"/>
      <c r="CX272" s="302"/>
      <c r="CY272" s="302"/>
      <c r="CZ272" s="302"/>
      <c r="DA272" s="302"/>
      <c r="DB272" s="302"/>
      <c r="DC272" s="302"/>
      <c r="DD272" s="302"/>
      <c r="DE272" s="302"/>
      <c r="DF272" s="302"/>
      <c r="DG272" s="302"/>
      <c r="DH272" s="302"/>
      <c r="DI272" s="302"/>
      <c r="DJ272" s="302"/>
      <c r="DK272" s="302"/>
      <c r="DL272" s="302"/>
      <c r="DM272" s="302"/>
      <c r="DN272" s="302"/>
      <c r="DO272" s="302"/>
      <c r="DP272" s="302"/>
      <c r="DQ272" s="302"/>
      <c r="DR272" s="302"/>
      <c r="DS272" s="302"/>
      <c r="DT272" s="302"/>
      <c r="DU272" s="302"/>
      <c r="DV272" s="302"/>
      <c r="DW272" s="302"/>
      <c r="DX272" s="302"/>
      <c r="DY272" s="302"/>
      <c r="DZ272" s="302"/>
      <c r="EA272" s="302"/>
      <c r="EB272" s="302"/>
      <c r="EC272" s="302"/>
      <c r="ED272" s="302"/>
      <c r="EE272" s="302"/>
      <c r="EF272" s="302"/>
      <c r="EG272" s="302"/>
      <c r="EH272" s="302"/>
      <c r="EI272" s="302"/>
      <c r="EJ272" s="302"/>
      <c r="EK272" s="302"/>
      <c r="EL272" s="302"/>
      <c r="EM272" s="302"/>
      <c r="EN272" s="302"/>
      <c r="EO272" s="302"/>
      <c r="EP272" s="302"/>
      <c r="EQ272" s="302"/>
      <c r="ER272" s="302"/>
      <c r="ES272" s="302"/>
      <c r="ET272" s="302"/>
      <c r="EU272" s="302"/>
      <c r="EV272" s="302"/>
      <c r="EW272" s="302"/>
      <c r="EX272" s="302"/>
      <c r="EY272" s="302"/>
      <c r="EZ272" s="302"/>
      <c r="FA272" s="302"/>
      <c r="FB272" s="302"/>
      <c r="FC272" s="302"/>
      <c r="FD272" s="302"/>
      <c r="FE272" s="302"/>
      <c r="FF272" s="302"/>
      <c r="FG272" s="302"/>
      <c r="FH272" s="302"/>
      <c r="FI272" s="302"/>
      <c r="FJ272" s="302"/>
      <c r="FK272" s="302"/>
      <c r="FL272" s="302"/>
      <c r="FM272" s="302"/>
      <c r="FN272" s="302"/>
      <c r="FO272" s="302"/>
      <c r="FP272" s="302"/>
      <c r="FQ272" s="302"/>
      <c r="FR272" s="302"/>
      <c r="FS272" s="302"/>
      <c r="FT272" s="302"/>
      <c r="FU272" s="302"/>
      <c r="FV272" s="302"/>
      <c r="FW272" s="302"/>
      <c r="FX272" s="302"/>
      <c r="FY272" s="302"/>
      <c r="FZ272" s="302"/>
      <c r="GA272" s="302"/>
      <c r="GB272" s="302"/>
      <c r="GC272" s="302"/>
      <c r="GD272" s="302"/>
      <c r="GE272" s="302"/>
      <c r="GF272" s="302"/>
      <c r="GG272" s="302"/>
      <c r="GH272" s="302"/>
      <c r="GI272" s="302"/>
      <c r="GJ272" s="302"/>
      <c r="GK272" s="302"/>
      <c r="GL272" s="302"/>
      <c r="GM272" s="302"/>
      <c r="GN272" s="302"/>
      <c r="GO272" s="302"/>
      <c r="GP272" s="302"/>
      <c r="GQ272" s="302"/>
      <c r="GR272" s="302"/>
      <c r="GS272" s="302"/>
      <c r="GT272" s="302"/>
      <c r="GU272" s="302"/>
      <c r="GV272" s="302"/>
      <c r="GW272" s="302"/>
      <c r="GX272" s="302"/>
      <c r="GY272" s="302"/>
      <c r="GZ272" s="302"/>
      <c r="HA272" s="302"/>
      <c r="HB272" s="302"/>
      <c r="HC272" s="302"/>
      <c r="HD272" s="302"/>
      <c r="HE272" s="302"/>
      <c r="HF272" s="302"/>
      <c r="HG272" s="302"/>
      <c r="HH272" s="302"/>
      <c r="HI272" s="302"/>
      <c r="HJ272" s="302"/>
      <c r="HK272" s="302"/>
      <c r="HL272" s="302"/>
      <c r="HM272" s="302"/>
      <c r="HN272" s="302"/>
      <c r="HO272" s="302"/>
      <c r="HP272" s="302"/>
      <c r="HQ272" s="302"/>
      <c r="HR272" s="302"/>
      <c r="HS272" s="302"/>
      <c r="HT272" s="302"/>
      <c r="HU272" s="302"/>
      <c r="HV272" s="302"/>
      <c r="HW272" s="302"/>
      <c r="HX272" s="302"/>
      <c r="HY272" s="302"/>
      <c r="HZ272" s="302"/>
      <c r="IA272" s="302"/>
      <c r="IB272" s="302"/>
      <c r="IC272" s="302"/>
      <c r="ID272" s="302"/>
      <c r="IE272" s="302"/>
      <c r="IF272" s="302"/>
      <c r="IG272" s="302"/>
      <c r="IH272" s="302"/>
      <c r="II272" s="302"/>
      <c r="IJ272" s="302"/>
      <c r="IK272" s="302"/>
      <c r="IL272" s="302"/>
      <c r="IM272" s="302"/>
      <c r="IN272" s="302"/>
      <c r="IO272" s="302"/>
      <c r="IP272" s="302"/>
      <c r="IQ272" s="302"/>
      <c r="IR272" s="302"/>
      <c r="IS272" s="302"/>
      <c r="IT272" s="302"/>
      <c r="IU272" s="302"/>
      <c r="IV272" s="302"/>
    </row>
    <row r="273" spans="1:256" s="303" customFormat="1" ht="38.25" customHeight="1">
      <c r="A273" s="432">
        <v>9.6</v>
      </c>
      <c r="B273" s="280" t="s">
        <v>341</v>
      </c>
      <c r="C273" s="236">
        <f t="shared" si="102"/>
        <v>0</v>
      </c>
      <c r="D273" s="241">
        <f t="shared" ref="D273:O273" si="108">D274</f>
        <v>0</v>
      </c>
      <c r="E273" s="241">
        <f t="shared" si="108"/>
        <v>0</v>
      </c>
      <c r="F273" s="241">
        <f t="shared" si="108"/>
        <v>0</v>
      </c>
      <c r="G273" s="241">
        <f t="shared" si="108"/>
        <v>0</v>
      </c>
      <c r="H273" s="241">
        <f t="shared" si="108"/>
        <v>0</v>
      </c>
      <c r="I273" s="241">
        <f t="shared" si="108"/>
        <v>0</v>
      </c>
      <c r="J273" s="241">
        <f t="shared" si="108"/>
        <v>0</v>
      </c>
      <c r="K273" s="241">
        <f t="shared" si="108"/>
        <v>0</v>
      </c>
      <c r="L273" s="241">
        <f t="shared" si="108"/>
        <v>0</v>
      </c>
      <c r="M273" s="241">
        <f t="shared" si="108"/>
        <v>0</v>
      </c>
      <c r="N273" s="241">
        <f t="shared" si="108"/>
        <v>0</v>
      </c>
      <c r="O273" s="355">
        <f t="shared" si="108"/>
        <v>0</v>
      </c>
      <c r="P273" s="338"/>
      <c r="Q273" s="302"/>
      <c r="R273" s="302"/>
      <c r="S273" s="302"/>
      <c r="T273" s="302"/>
      <c r="U273" s="302"/>
      <c r="V273" s="302"/>
      <c r="W273" s="302"/>
      <c r="X273" s="302"/>
      <c r="Y273" s="302"/>
      <c r="Z273" s="302"/>
      <c r="AA273" s="302"/>
      <c r="AB273" s="302"/>
      <c r="AC273" s="302"/>
      <c r="AD273" s="302"/>
      <c r="AE273" s="302"/>
      <c r="AF273" s="302"/>
      <c r="AG273" s="302"/>
      <c r="AH273" s="302"/>
      <c r="AI273" s="302"/>
      <c r="AJ273" s="302"/>
      <c r="AK273" s="302"/>
      <c r="AL273" s="302"/>
      <c r="AM273" s="302"/>
      <c r="AN273" s="302"/>
      <c r="AO273" s="302"/>
      <c r="AP273" s="302"/>
      <c r="AQ273" s="302"/>
      <c r="AR273" s="302"/>
      <c r="AS273" s="302"/>
      <c r="AT273" s="302"/>
      <c r="AU273" s="302"/>
      <c r="AV273" s="302"/>
      <c r="AW273" s="302"/>
      <c r="AX273" s="302"/>
      <c r="AY273" s="302"/>
      <c r="AZ273" s="302"/>
      <c r="BA273" s="302"/>
      <c r="BB273" s="302"/>
      <c r="BC273" s="302"/>
      <c r="BD273" s="302"/>
      <c r="BE273" s="302"/>
      <c r="BF273" s="302"/>
      <c r="BG273" s="302"/>
      <c r="BH273" s="302"/>
      <c r="BI273" s="302"/>
      <c r="BJ273" s="302"/>
      <c r="BK273" s="302"/>
      <c r="BL273" s="302"/>
      <c r="BM273" s="302"/>
      <c r="BN273" s="302"/>
      <c r="BO273" s="302"/>
      <c r="BP273" s="302"/>
      <c r="BQ273" s="302"/>
      <c r="BR273" s="302"/>
      <c r="BS273" s="302"/>
      <c r="BT273" s="302"/>
      <c r="BU273" s="302"/>
      <c r="BV273" s="302"/>
      <c r="BW273" s="302"/>
      <c r="BX273" s="302"/>
      <c r="BY273" s="302"/>
      <c r="BZ273" s="302"/>
      <c r="CA273" s="302"/>
      <c r="CB273" s="302"/>
      <c r="CC273" s="302"/>
      <c r="CD273" s="302"/>
      <c r="CE273" s="302"/>
      <c r="CF273" s="302"/>
      <c r="CG273" s="302"/>
      <c r="CH273" s="302"/>
      <c r="CI273" s="302"/>
      <c r="CJ273" s="302"/>
      <c r="CK273" s="302"/>
      <c r="CL273" s="302"/>
      <c r="CM273" s="302"/>
      <c r="CN273" s="302"/>
      <c r="CO273" s="302"/>
      <c r="CP273" s="302"/>
      <c r="CQ273" s="302"/>
      <c r="CR273" s="302"/>
      <c r="CS273" s="302"/>
      <c r="CT273" s="302"/>
      <c r="CU273" s="302"/>
      <c r="CV273" s="302"/>
      <c r="CW273" s="302"/>
      <c r="CX273" s="302"/>
      <c r="CY273" s="302"/>
      <c r="CZ273" s="302"/>
      <c r="DA273" s="302"/>
      <c r="DB273" s="302"/>
      <c r="DC273" s="302"/>
      <c r="DD273" s="302"/>
      <c r="DE273" s="302"/>
      <c r="DF273" s="302"/>
      <c r="DG273" s="302"/>
      <c r="DH273" s="302"/>
      <c r="DI273" s="302"/>
      <c r="DJ273" s="302"/>
      <c r="DK273" s="302"/>
      <c r="DL273" s="302"/>
      <c r="DM273" s="302"/>
      <c r="DN273" s="302"/>
      <c r="DO273" s="302"/>
      <c r="DP273" s="302"/>
      <c r="DQ273" s="302"/>
      <c r="DR273" s="302"/>
      <c r="DS273" s="302"/>
      <c r="DT273" s="302"/>
      <c r="DU273" s="302"/>
      <c r="DV273" s="302"/>
      <c r="DW273" s="302"/>
      <c r="DX273" s="302"/>
      <c r="DY273" s="302"/>
      <c r="DZ273" s="302"/>
      <c r="EA273" s="302"/>
      <c r="EB273" s="302"/>
      <c r="EC273" s="302"/>
      <c r="ED273" s="302"/>
      <c r="EE273" s="302"/>
      <c r="EF273" s="302"/>
      <c r="EG273" s="302"/>
      <c r="EH273" s="302"/>
      <c r="EI273" s="302"/>
      <c r="EJ273" s="302"/>
      <c r="EK273" s="302"/>
      <c r="EL273" s="302"/>
      <c r="EM273" s="302"/>
      <c r="EN273" s="302"/>
      <c r="EO273" s="302"/>
      <c r="EP273" s="302"/>
      <c r="EQ273" s="302"/>
      <c r="ER273" s="302"/>
      <c r="ES273" s="302"/>
      <c r="ET273" s="302"/>
      <c r="EU273" s="302"/>
      <c r="EV273" s="302"/>
      <c r="EW273" s="302"/>
      <c r="EX273" s="302"/>
      <c r="EY273" s="302"/>
      <c r="EZ273" s="302"/>
      <c r="FA273" s="302"/>
      <c r="FB273" s="302"/>
      <c r="FC273" s="302"/>
      <c r="FD273" s="302"/>
      <c r="FE273" s="302"/>
      <c r="FF273" s="302"/>
      <c r="FG273" s="302"/>
      <c r="FH273" s="302"/>
      <c r="FI273" s="302"/>
      <c r="FJ273" s="302"/>
      <c r="FK273" s="302"/>
      <c r="FL273" s="302"/>
      <c r="FM273" s="302"/>
      <c r="FN273" s="302"/>
      <c r="FO273" s="302"/>
      <c r="FP273" s="302"/>
      <c r="FQ273" s="302"/>
      <c r="FR273" s="302"/>
      <c r="FS273" s="302"/>
      <c r="FT273" s="302"/>
      <c r="FU273" s="302"/>
      <c r="FV273" s="302"/>
      <c r="FW273" s="302"/>
      <c r="FX273" s="302"/>
      <c r="FY273" s="302"/>
      <c r="FZ273" s="302"/>
      <c r="GA273" s="302"/>
      <c r="GB273" s="302"/>
      <c r="GC273" s="302"/>
      <c r="GD273" s="302"/>
      <c r="GE273" s="302"/>
      <c r="GF273" s="302"/>
      <c r="GG273" s="302"/>
      <c r="GH273" s="302"/>
      <c r="GI273" s="302"/>
      <c r="GJ273" s="302"/>
      <c r="GK273" s="302"/>
      <c r="GL273" s="302"/>
      <c r="GM273" s="302"/>
      <c r="GN273" s="302"/>
      <c r="GO273" s="302"/>
      <c r="GP273" s="302"/>
      <c r="GQ273" s="302"/>
      <c r="GR273" s="302"/>
      <c r="GS273" s="302"/>
      <c r="GT273" s="302"/>
      <c r="GU273" s="302"/>
      <c r="GV273" s="302"/>
      <c r="GW273" s="302"/>
      <c r="GX273" s="302"/>
      <c r="GY273" s="302"/>
      <c r="GZ273" s="302"/>
      <c r="HA273" s="302"/>
      <c r="HB273" s="302"/>
      <c r="HC273" s="302"/>
      <c r="HD273" s="302"/>
      <c r="HE273" s="302"/>
      <c r="HF273" s="302"/>
      <c r="HG273" s="302"/>
      <c r="HH273" s="302"/>
      <c r="HI273" s="302"/>
      <c r="HJ273" s="302"/>
      <c r="HK273" s="302"/>
      <c r="HL273" s="302"/>
      <c r="HM273" s="302"/>
      <c r="HN273" s="302"/>
      <c r="HO273" s="302"/>
      <c r="HP273" s="302"/>
      <c r="HQ273" s="302"/>
      <c r="HR273" s="302"/>
      <c r="HS273" s="302"/>
      <c r="HT273" s="302"/>
      <c r="HU273" s="302"/>
      <c r="HV273" s="302"/>
      <c r="HW273" s="302"/>
      <c r="HX273" s="302"/>
      <c r="HY273" s="302"/>
      <c r="HZ273" s="302"/>
      <c r="IA273" s="302"/>
      <c r="IB273" s="302"/>
      <c r="IC273" s="302"/>
      <c r="ID273" s="302"/>
      <c r="IE273" s="302"/>
      <c r="IF273" s="302"/>
      <c r="IG273" s="302"/>
      <c r="IH273" s="302"/>
      <c r="II273" s="302"/>
      <c r="IJ273" s="302"/>
      <c r="IK273" s="302"/>
      <c r="IL273" s="302"/>
      <c r="IM273" s="302"/>
      <c r="IN273" s="302"/>
      <c r="IO273" s="302"/>
      <c r="IP273" s="302"/>
      <c r="IQ273" s="302"/>
      <c r="IR273" s="302"/>
      <c r="IS273" s="302"/>
      <c r="IT273" s="302"/>
      <c r="IU273" s="302"/>
      <c r="IV273" s="302"/>
    </row>
    <row r="274" spans="1:256" s="303" customFormat="1" ht="25.5" customHeight="1">
      <c r="A274" s="433" t="s">
        <v>1576</v>
      </c>
      <c r="B274" s="305" t="s">
        <v>342</v>
      </c>
      <c r="C274" s="307">
        <f t="shared" si="102"/>
        <v>0</v>
      </c>
      <c r="D274" s="308">
        <f>SUM(D275:D277)</f>
        <v>0</v>
      </c>
      <c r="E274" s="308">
        <f t="shared" ref="E274:O274" si="109">SUM(E275:E277)</f>
        <v>0</v>
      </c>
      <c r="F274" s="308">
        <f t="shared" si="109"/>
        <v>0</v>
      </c>
      <c r="G274" s="308">
        <f t="shared" si="109"/>
        <v>0</v>
      </c>
      <c r="H274" s="308">
        <f t="shared" si="109"/>
        <v>0</v>
      </c>
      <c r="I274" s="308">
        <f t="shared" si="109"/>
        <v>0</v>
      </c>
      <c r="J274" s="308">
        <f t="shared" si="109"/>
        <v>0</v>
      </c>
      <c r="K274" s="308">
        <f t="shared" si="109"/>
        <v>0</v>
      </c>
      <c r="L274" s="308">
        <f t="shared" si="109"/>
        <v>0</v>
      </c>
      <c r="M274" s="308">
        <f t="shared" si="109"/>
        <v>0</v>
      </c>
      <c r="N274" s="308">
        <f t="shared" si="109"/>
        <v>0</v>
      </c>
      <c r="O274" s="368">
        <f t="shared" si="109"/>
        <v>0</v>
      </c>
      <c r="P274" s="338"/>
      <c r="Q274" s="302"/>
      <c r="R274" s="302"/>
      <c r="S274" s="302"/>
      <c r="T274" s="302"/>
      <c r="U274" s="302"/>
      <c r="V274" s="302"/>
      <c r="W274" s="302"/>
      <c r="X274" s="302"/>
      <c r="Y274" s="302"/>
      <c r="Z274" s="302"/>
      <c r="AA274" s="302"/>
      <c r="AB274" s="302"/>
      <c r="AC274" s="302"/>
      <c r="AD274" s="302"/>
      <c r="AE274" s="302"/>
      <c r="AF274" s="302"/>
      <c r="AG274" s="302"/>
      <c r="AH274" s="302"/>
      <c r="AI274" s="302"/>
      <c r="AJ274" s="302"/>
      <c r="AK274" s="302"/>
      <c r="AL274" s="302"/>
      <c r="AM274" s="302"/>
      <c r="AN274" s="302"/>
      <c r="AO274" s="302"/>
      <c r="AP274" s="302"/>
      <c r="AQ274" s="302"/>
      <c r="AR274" s="302"/>
      <c r="AS274" s="302"/>
      <c r="AT274" s="302"/>
      <c r="AU274" s="302"/>
      <c r="AV274" s="302"/>
      <c r="AW274" s="302"/>
      <c r="AX274" s="302"/>
      <c r="AY274" s="302"/>
      <c r="AZ274" s="302"/>
      <c r="BA274" s="302"/>
      <c r="BB274" s="302"/>
      <c r="BC274" s="302"/>
      <c r="BD274" s="302"/>
      <c r="BE274" s="302"/>
      <c r="BF274" s="302"/>
      <c r="BG274" s="302"/>
      <c r="BH274" s="302"/>
      <c r="BI274" s="302"/>
      <c r="BJ274" s="302"/>
      <c r="BK274" s="302"/>
      <c r="BL274" s="302"/>
      <c r="BM274" s="302"/>
      <c r="BN274" s="302"/>
      <c r="BO274" s="302"/>
      <c r="BP274" s="302"/>
      <c r="BQ274" s="302"/>
      <c r="BR274" s="302"/>
      <c r="BS274" s="302"/>
      <c r="BT274" s="302"/>
      <c r="BU274" s="302"/>
      <c r="BV274" s="302"/>
      <c r="BW274" s="302"/>
      <c r="BX274" s="302"/>
      <c r="BY274" s="302"/>
      <c r="BZ274" s="302"/>
      <c r="CA274" s="302"/>
      <c r="CB274" s="302"/>
      <c r="CC274" s="302"/>
      <c r="CD274" s="302"/>
      <c r="CE274" s="302"/>
      <c r="CF274" s="302"/>
      <c r="CG274" s="302"/>
      <c r="CH274" s="302"/>
      <c r="CI274" s="302"/>
      <c r="CJ274" s="302"/>
      <c r="CK274" s="302"/>
      <c r="CL274" s="302"/>
      <c r="CM274" s="302"/>
      <c r="CN274" s="302"/>
      <c r="CO274" s="302"/>
      <c r="CP274" s="302"/>
      <c r="CQ274" s="302"/>
      <c r="CR274" s="302"/>
      <c r="CS274" s="302"/>
      <c r="CT274" s="302"/>
      <c r="CU274" s="302"/>
      <c r="CV274" s="302"/>
      <c r="CW274" s="302"/>
      <c r="CX274" s="302"/>
      <c r="CY274" s="302"/>
      <c r="CZ274" s="302"/>
      <c r="DA274" s="302"/>
      <c r="DB274" s="302"/>
      <c r="DC274" s="302"/>
      <c r="DD274" s="302"/>
      <c r="DE274" s="302"/>
      <c r="DF274" s="302"/>
      <c r="DG274" s="302"/>
      <c r="DH274" s="302"/>
      <c r="DI274" s="302"/>
      <c r="DJ274" s="302"/>
      <c r="DK274" s="302"/>
      <c r="DL274" s="302"/>
      <c r="DM274" s="302"/>
      <c r="DN274" s="302"/>
      <c r="DO274" s="302"/>
      <c r="DP274" s="302"/>
      <c r="DQ274" s="302"/>
      <c r="DR274" s="302"/>
      <c r="DS274" s="302"/>
      <c r="DT274" s="302"/>
      <c r="DU274" s="302"/>
      <c r="DV274" s="302"/>
      <c r="DW274" s="302"/>
      <c r="DX274" s="302"/>
      <c r="DY274" s="302"/>
      <c r="DZ274" s="302"/>
      <c r="EA274" s="302"/>
      <c r="EB274" s="302"/>
      <c r="EC274" s="302"/>
      <c r="ED274" s="302"/>
      <c r="EE274" s="302"/>
      <c r="EF274" s="302"/>
      <c r="EG274" s="302"/>
      <c r="EH274" s="302"/>
      <c r="EI274" s="302"/>
      <c r="EJ274" s="302"/>
      <c r="EK274" s="302"/>
      <c r="EL274" s="302"/>
      <c r="EM274" s="302"/>
      <c r="EN274" s="302"/>
      <c r="EO274" s="302"/>
      <c r="EP274" s="302"/>
      <c r="EQ274" s="302"/>
      <c r="ER274" s="302"/>
      <c r="ES274" s="302"/>
      <c r="ET274" s="302"/>
      <c r="EU274" s="302"/>
      <c r="EV274" s="302"/>
      <c r="EW274" s="302"/>
      <c r="EX274" s="302"/>
      <c r="EY274" s="302"/>
      <c r="EZ274" s="302"/>
      <c r="FA274" s="302"/>
      <c r="FB274" s="302"/>
      <c r="FC274" s="302"/>
      <c r="FD274" s="302"/>
      <c r="FE274" s="302"/>
      <c r="FF274" s="302"/>
      <c r="FG274" s="302"/>
      <c r="FH274" s="302"/>
      <c r="FI274" s="302"/>
      <c r="FJ274" s="302"/>
      <c r="FK274" s="302"/>
      <c r="FL274" s="302"/>
      <c r="FM274" s="302"/>
      <c r="FN274" s="302"/>
      <c r="FO274" s="302"/>
      <c r="FP274" s="302"/>
      <c r="FQ274" s="302"/>
      <c r="FR274" s="302"/>
      <c r="FS274" s="302"/>
      <c r="FT274" s="302"/>
      <c r="FU274" s="302"/>
      <c r="FV274" s="302"/>
      <c r="FW274" s="302"/>
      <c r="FX274" s="302"/>
      <c r="FY274" s="302"/>
      <c r="FZ274" s="302"/>
      <c r="GA274" s="302"/>
      <c r="GB274" s="302"/>
      <c r="GC274" s="302"/>
      <c r="GD274" s="302"/>
      <c r="GE274" s="302"/>
      <c r="GF274" s="302"/>
      <c r="GG274" s="302"/>
      <c r="GH274" s="302"/>
      <c r="GI274" s="302"/>
      <c r="GJ274" s="302"/>
      <c r="GK274" s="302"/>
      <c r="GL274" s="302"/>
      <c r="GM274" s="302"/>
      <c r="GN274" s="302"/>
      <c r="GO274" s="302"/>
      <c r="GP274" s="302"/>
      <c r="GQ274" s="302"/>
      <c r="GR274" s="302"/>
      <c r="GS274" s="302"/>
      <c r="GT274" s="302"/>
      <c r="GU274" s="302"/>
      <c r="GV274" s="302"/>
      <c r="GW274" s="302"/>
      <c r="GX274" s="302"/>
      <c r="GY274" s="302"/>
      <c r="GZ274" s="302"/>
      <c r="HA274" s="302"/>
      <c r="HB274" s="302"/>
      <c r="HC274" s="302"/>
      <c r="HD274" s="302"/>
      <c r="HE274" s="302"/>
      <c r="HF274" s="302"/>
      <c r="HG274" s="302"/>
      <c r="HH274" s="302"/>
      <c r="HI274" s="302"/>
      <c r="HJ274" s="302"/>
      <c r="HK274" s="302"/>
      <c r="HL274" s="302"/>
      <c r="HM274" s="302"/>
      <c r="HN274" s="302"/>
      <c r="HO274" s="302"/>
      <c r="HP274" s="302"/>
      <c r="HQ274" s="302"/>
      <c r="HR274" s="302"/>
      <c r="HS274" s="302"/>
      <c r="HT274" s="302"/>
      <c r="HU274" s="302"/>
      <c r="HV274" s="302"/>
      <c r="HW274" s="302"/>
      <c r="HX274" s="302"/>
      <c r="HY274" s="302"/>
      <c r="HZ274" s="302"/>
      <c r="IA274" s="302"/>
      <c r="IB274" s="302"/>
      <c r="IC274" s="302"/>
      <c r="ID274" s="302"/>
      <c r="IE274" s="302"/>
      <c r="IF274" s="302"/>
      <c r="IG274" s="302"/>
      <c r="IH274" s="302"/>
      <c r="II274" s="302"/>
      <c r="IJ274" s="302"/>
      <c r="IK274" s="302"/>
      <c r="IL274" s="302"/>
      <c r="IM274" s="302"/>
      <c r="IN274" s="302"/>
      <c r="IO274" s="302"/>
      <c r="IP274" s="302"/>
      <c r="IQ274" s="302"/>
      <c r="IR274" s="302"/>
      <c r="IS274" s="302"/>
      <c r="IT274" s="302"/>
      <c r="IU274" s="302"/>
      <c r="IV274" s="302"/>
    </row>
    <row r="275" spans="1:256" s="311" customFormat="1" ht="25.5" customHeight="1">
      <c r="A275" s="348" t="s">
        <v>1577</v>
      </c>
      <c r="B275" s="289" t="s">
        <v>343</v>
      </c>
      <c r="C275" s="267">
        <f t="shared" si="102"/>
        <v>0</v>
      </c>
      <c r="D275" s="309">
        <v>0</v>
      </c>
      <c r="E275" s="309">
        <v>0</v>
      </c>
      <c r="F275" s="309">
        <v>0</v>
      </c>
      <c r="G275" s="309">
        <v>0</v>
      </c>
      <c r="H275" s="309">
        <v>0</v>
      </c>
      <c r="I275" s="309">
        <v>0</v>
      </c>
      <c r="J275" s="309">
        <v>0</v>
      </c>
      <c r="K275" s="309">
        <v>0</v>
      </c>
      <c r="L275" s="309">
        <v>0</v>
      </c>
      <c r="M275" s="309">
        <v>0</v>
      </c>
      <c r="N275" s="309">
        <v>0</v>
      </c>
      <c r="O275" s="369">
        <v>0</v>
      </c>
      <c r="P275" s="339"/>
      <c r="Q275" s="310"/>
      <c r="R275" s="310"/>
      <c r="S275" s="310"/>
      <c r="T275" s="310"/>
      <c r="U275" s="310"/>
      <c r="V275" s="310"/>
      <c r="W275" s="310"/>
      <c r="X275" s="310"/>
      <c r="Y275" s="310"/>
      <c r="Z275" s="310"/>
      <c r="AA275" s="310"/>
      <c r="AB275" s="310"/>
      <c r="AC275" s="310"/>
      <c r="AD275" s="310"/>
      <c r="AE275" s="310"/>
      <c r="AF275" s="310"/>
      <c r="AG275" s="310"/>
      <c r="AH275" s="310"/>
      <c r="AI275" s="310"/>
      <c r="AJ275" s="310"/>
      <c r="AK275" s="310"/>
      <c r="AL275" s="310"/>
      <c r="AM275" s="310"/>
      <c r="AN275" s="310"/>
      <c r="AO275" s="310"/>
      <c r="AP275" s="310"/>
      <c r="AQ275" s="310"/>
      <c r="AR275" s="310"/>
      <c r="AS275" s="310"/>
      <c r="AT275" s="310"/>
      <c r="AU275" s="310"/>
      <c r="AV275" s="310"/>
      <c r="AW275" s="310"/>
      <c r="AX275" s="310"/>
      <c r="AY275" s="310"/>
      <c r="AZ275" s="310"/>
      <c r="BA275" s="310"/>
      <c r="BB275" s="310"/>
      <c r="BC275" s="310"/>
      <c r="BD275" s="310"/>
      <c r="BE275" s="310"/>
      <c r="BF275" s="310"/>
      <c r="BG275" s="310"/>
      <c r="BH275" s="310"/>
      <c r="BI275" s="310"/>
      <c r="BJ275" s="310"/>
      <c r="BK275" s="310"/>
      <c r="BL275" s="310"/>
      <c r="BM275" s="310"/>
      <c r="BN275" s="310"/>
      <c r="BO275" s="310"/>
      <c r="BP275" s="310"/>
      <c r="BQ275" s="310"/>
      <c r="BR275" s="310"/>
      <c r="BS275" s="310"/>
      <c r="BT275" s="310"/>
      <c r="BU275" s="310"/>
      <c r="BV275" s="310"/>
      <c r="BW275" s="310"/>
      <c r="BX275" s="310"/>
      <c r="BY275" s="310"/>
      <c r="BZ275" s="310"/>
      <c r="CA275" s="310"/>
      <c r="CB275" s="310"/>
      <c r="CC275" s="310"/>
      <c r="CD275" s="310"/>
      <c r="CE275" s="310"/>
      <c r="CF275" s="310"/>
      <c r="CG275" s="310"/>
      <c r="CH275" s="310"/>
      <c r="CI275" s="310"/>
      <c r="CJ275" s="310"/>
      <c r="CK275" s="310"/>
      <c r="CL275" s="310"/>
      <c r="CM275" s="310"/>
      <c r="CN275" s="310"/>
      <c r="CO275" s="310"/>
      <c r="CP275" s="310"/>
      <c r="CQ275" s="310"/>
      <c r="CR275" s="310"/>
      <c r="CS275" s="310"/>
      <c r="CT275" s="310"/>
      <c r="CU275" s="310"/>
      <c r="CV275" s="310"/>
      <c r="CW275" s="310"/>
      <c r="CX275" s="310"/>
      <c r="CY275" s="310"/>
      <c r="CZ275" s="310"/>
      <c r="DA275" s="310"/>
      <c r="DB275" s="310"/>
      <c r="DC275" s="310"/>
      <c r="DD275" s="310"/>
      <c r="DE275" s="310"/>
      <c r="DF275" s="310"/>
      <c r="DG275" s="310"/>
      <c r="DH275" s="310"/>
      <c r="DI275" s="310"/>
      <c r="DJ275" s="310"/>
      <c r="DK275" s="310"/>
      <c r="DL275" s="310"/>
      <c r="DM275" s="310"/>
      <c r="DN275" s="310"/>
      <c r="DO275" s="310"/>
      <c r="DP275" s="310"/>
      <c r="DQ275" s="310"/>
      <c r="DR275" s="310"/>
      <c r="DS275" s="310"/>
      <c r="DT275" s="310"/>
      <c r="DU275" s="310"/>
      <c r="DV275" s="310"/>
      <c r="DW275" s="310"/>
      <c r="DX275" s="310"/>
      <c r="DY275" s="310"/>
      <c r="DZ275" s="310"/>
      <c r="EA275" s="310"/>
      <c r="EB275" s="310"/>
      <c r="EC275" s="310"/>
      <c r="ED275" s="310"/>
      <c r="EE275" s="310"/>
      <c r="EF275" s="310"/>
      <c r="EG275" s="310"/>
      <c r="EH275" s="310"/>
      <c r="EI275" s="310"/>
      <c r="EJ275" s="310"/>
      <c r="EK275" s="310"/>
      <c r="EL275" s="310"/>
      <c r="EM275" s="310"/>
      <c r="EN275" s="310"/>
      <c r="EO275" s="310"/>
      <c r="EP275" s="310"/>
      <c r="EQ275" s="310"/>
      <c r="ER275" s="310"/>
      <c r="ES275" s="310"/>
      <c r="ET275" s="310"/>
      <c r="EU275" s="310"/>
      <c r="EV275" s="310"/>
      <c r="EW275" s="310"/>
      <c r="EX275" s="310"/>
      <c r="EY275" s="310"/>
      <c r="EZ275" s="310"/>
      <c r="FA275" s="310"/>
      <c r="FB275" s="310"/>
      <c r="FC275" s="310"/>
      <c r="FD275" s="310"/>
      <c r="FE275" s="310"/>
      <c r="FF275" s="310"/>
      <c r="FG275" s="310"/>
      <c r="FH275" s="310"/>
      <c r="FI275" s="310"/>
      <c r="FJ275" s="310"/>
      <c r="FK275" s="310"/>
      <c r="FL275" s="310"/>
      <c r="FM275" s="310"/>
      <c r="FN275" s="310"/>
      <c r="FO275" s="310"/>
      <c r="FP275" s="310"/>
      <c r="FQ275" s="310"/>
      <c r="FR275" s="310"/>
      <c r="FS275" s="310"/>
      <c r="FT275" s="310"/>
      <c r="FU275" s="310"/>
      <c r="FV275" s="310"/>
      <c r="FW275" s="310"/>
      <c r="FX275" s="310"/>
      <c r="FY275" s="310"/>
      <c r="FZ275" s="310"/>
      <c r="GA275" s="310"/>
      <c r="GB275" s="310"/>
      <c r="GC275" s="310"/>
      <c r="GD275" s="310"/>
      <c r="GE275" s="310"/>
      <c r="GF275" s="310"/>
      <c r="GG275" s="310"/>
      <c r="GH275" s="310"/>
      <c r="GI275" s="310"/>
      <c r="GJ275" s="310"/>
      <c r="GK275" s="310"/>
      <c r="GL275" s="310"/>
      <c r="GM275" s="310"/>
      <c r="GN275" s="310"/>
      <c r="GO275" s="310"/>
      <c r="GP275" s="310"/>
      <c r="GQ275" s="310"/>
      <c r="GR275" s="310"/>
      <c r="GS275" s="310"/>
      <c r="GT275" s="310"/>
      <c r="GU275" s="310"/>
      <c r="GV275" s="310"/>
      <c r="GW275" s="310"/>
      <c r="GX275" s="310"/>
      <c r="GY275" s="310"/>
      <c r="GZ275" s="310"/>
      <c r="HA275" s="310"/>
      <c r="HB275" s="310"/>
      <c r="HC275" s="310"/>
      <c r="HD275" s="310"/>
      <c r="HE275" s="310"/>
      <c r="HF275" s="310"/>
      <c r="HG275" s="310"/>
      <c r="HH275" s="310"/>
      <c r="HI275" s="310"/>
      <c r="HJ275" s="310"/>
      <c r="HK275" s="310"/>
      <c r="HL275" s="310"/>
      <c r="HM275" s="310"/>
      <c r="HN275" s="310"/>
      <c r="HO275" s="310"/>
      <c r="HP275" s="310"/>
      <c r="HQ275" s="310"/>
      <c r="HR275" s="310"/>
      <c r="HS275" s="310"/>
      <c r="HT275" s="310"/>
      <c r="HU275" s="310"/>
      <c r="HV275" s="310"/>
      <c r="HW275" s="310"/>
      <c r="HX275" s="310"/>
      <c r="HY275" s="310"/>
      <c r="HZ275" s="310"/>
      <c r="IA275" s="310"/>
      <c r="IB275" s="310"/>
      <c r="IC275" s="310"/>
      <c r="ID275" s="310"/>
      <c r="IE275" s="310"/>
      <c r="IF275" s="310"/>
      <c r="IG275" s="310"/>
      <c r="IH275" s="310"/>
      <c r="II275" s="310"/>
      <c r="IJ275" s="310"/>
      <c r="IK275" s="310"/>
      <c r="IL275" s="310"/>
      <c r="IM275" s="310"/>
      <c r="IN275" s="310"/>
      <c r="IO275" s="310"/>
      <c r="IP275" s="310"/>
      <c r="IQ275" s="310"/>
      <c r="IR275" s="310"/>
      <c r="IS275" s="310"/>
      <c r="IT275" s="310"/>
      <c r="IU275" s="310"/>
      <c r="IV275" s="310"/>
    </row>
    <row r="276" spans="1:256" s="311" customFormat="1" ht="25.5" customHeight="1">
      <c r="A276" s="348" t="s">
        <v>1578</v>
      </c>
      <c r="B276" s="289" t="s">
        <v>344</v>
      </c>
      <c r="C276" s="267">
        <f t="shared" si="102"/>
        <v>0</v>
      </c>
      <c r="D276" s="309">
        <v>0</v>
      </c>
      <c r="E276" s="309">
        <v>0</v>
      </c>
      <c r="F276" s="309">
        <v>0</v>
      </c>
      <c r="G276" s="309">
        <v>0</v>
      </c>
      <c r="H276" s="309">
        <v>0</v>
      </c>
      <c r="I276" s="309">
        <v>0</v>
      </c>
      <c r="J276" s="309">
        <v>0</v>
      </c>
      <c r="K276" s="309">
        <v>0</v>
      </c>
      <c r="L276" s="309">
        <v>0</v>
      </c>
      <c r="M276" s="309">
        <v>0</v>
      </c>
      <c r="N276" s="309">
        <v>0</v>
      </c>
      <c r="O276" s="369">
        <v>0</v>
      </c>
      <c r="P276" s="339"/>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310"/>
      <c r="AO276" s="310"/>
      <c r="AP276" s="310"/>
      <c r="AQ276" s="310"/>
      <c r="AR276" s="310"/>
      <c r="AS276" s="310"/>
      <c r="AT276" s="310"/>
      <c r="AU276" s="310"/>
      <c r="AV276" s="310"/>
      <c r="AW276" s="310"/>
      <c r="AX276" s="310"/>
      <c r="AY276" s="310"/>
      <c r="AZ276" s="310"/>
      <c r="BA276" s="310"/>
      <c r="BB276" s="310"/>
      <c r="BC276" s="310"/>
      <c r="BD276" s="310"/>
      <c r="BE276" s="310"/>
      <c r="BF276" s="310"/>
      <c r="BG276" s="310"/>
      <c r="BH276" s="310"/>
      <c r="BI276" s="310"/>
      <c r="BJ276" s="310"/>
      <c r="BK276" s="310"/>
      <c r="BL276" s="310"/>
      <c r="BM276" s="310"/>
      <c r="BN276" s="310"/>
      <c r="BO276" s="310"/>
      <c r="BP276" s="310"/>
      <c r="BQ276" s="310"/>
      <c r="BR276" s="310"/>
      <c r="BS276" s="310"/>
      <c r="BT276" s="310"/>
      <c r="BU276" s="310"/>
      <c r="BV276" s="310"/>
      <c r="BW276" s="310"/>
      <c r="BX276" s="310"/>
      <c r="BY276" s="310"/>
      <c r="BZ276" s="310"/>
      <c r="CA276" s="310"/>
      <c r="CB276" s="310"/>
      <c r="CC276" s="310"/>
      <c r="CD276" s="310"/>
      <c r="CE276" s="310"/>
      <c r="CF276" s="310"/>
      <c r="CG276" s="310"/>
      <c r="CH276" s="310"/>
      <c r="CI276" s="310"/>
      <c r="CJ276" s="310"/>
      <c r="CK276" s="310"/>
      <c r="CL276" s="310"/>
      <c r="CM276" s="310"/>
      <c r="CN276" s="310"/>
      <c r="CO276" s="310"/>
      <c r="CP276" s="310"/>
      <c r="CQ276" s="310"/>
      <c r="CR276" s="310"/>
      <c r="CS276" s="310"/>
      <c r="CT276" s="310"/>
      <c r="CU276" s="310"/>
      <c r="CV276" s="310"/>
      <c r="CW276" s="310"/>
      <c r="CX276" s="310"/>
      <c r="CY276" s="310"/>
      <c r="CZ276" s="310"/>
      <c r="DA276" s="310"/>
      <c r="DB276" s="310"/>
      <c r="DC276" s="310"/>
      <c r="DD276" s="310"/>
      <c r="DE276" s="310"/>
      <c r="DF276" s="310"/>
      <c r="DG276" s="310"/>
      <c r="DH276" s="310"/>
      <c r="DI276" s="310"/>
      <c r="DJ276" s="310"/>
      <c r="DK276" s="310"/>
      <c r="DL276" s="310"/>
      <c r="DM276" s="310"/>
      <c r="DN276" s="310"/>
      <c r="DO276" s="310"/>
      <c r="DP276" s="310"/>
      <c r="DQ276" s="310"/>
      <c r="DR276" s="310"/>
      <c r="DS276" s="310"/>
      <c r="DT276" s="310"/>
      <c r="DU276" s="310"/>
      <c r="DV276" s="310"/>
      <c r="DW276" s="310"/>
      <c r="DX276" s="310"/>
      <c r="DY276" s="310"/>
      <c r="DZ276" s="310"/>
      <c r="EA276" s="310"/>
      <c r="EB276" s="310"/>
      <c r="EC276" s="310"/>
      <c r="ED276" s="310"/>
      <c r="EE276" s="310"/>
      <c r="EF276" s="310"/>
      <c r="EG276" s="310"/>
      <c r="EH276" s="310"/>
      <c r="EI276" s="310"/>
      <c r="EJ276" s="310"/>
      <c r="EK276" s="310"/>
      <c r="EL276" s="310"/>
      <c r="EM276" s="310"/>
      <c r="EN276" s="310"/>
      <c r="EO276" s="310"/>
      <c r="EP276" s="310"/>
      <c r="EQ276" s="310"/>
      <c r="ER276" s="310"/>
      <c r="ES276" s="310"/>
      <c r="ET276" s="310"/>
      <c r="EU276" s="310"/>
      <c r="EV276" s="310"/>
      <c r="EW276" s="310"/>
      <c r="EX276" s="310"/>
      <c r="EY276" s="310"/>
      <c r="EZ276" s="310"/>
      <c r="FA276" s="310"/>
      <c r="FB276" s="310"/>
      <c r="FC276" s="310"/>
      <c r="FD276" s="310"/>
      <c r="FE276" s="310"/>
      <c r="FF276" s="310"/>
      <c r="FG276" s="310"/>
      <c r="FH276" s="310"/>
      <c r="FI276" s="310"/>
      <c r="FJ276" s="310"/>
      <c r="FK276" s="310"/>
      <c r="FL276" s="310"/>
      <c r="FM276" s="310"/>
      <c r="FN276" s="310"/>
      <c r="FO276" s="310"/>
      <c r="FP276" s="310"/>
      <c r="FQ276" s="310"/>
      <c r="FR276" s="310"/>
      <c r="FS276" s="310"/>
      <c r="FT276" s="310"/>
      <c r="FU276" s="310"/>
      <c r="FV276" s="310"/>
      <c r="FW276" s="310"/>
      <c r="FX276" s="310"/>
      <c r="FY276" s="310"/>
      <c r="FZ276" s="310"/>
      <c r="GA276" s="310"/>
      <c r="GB276" s="310"/>
      <c r="GC276" s="310"/>
      <c r="GD276" s="310"/>
      <c r="GE276" s="310"/>
      <c r="GF276" s="310"/>
      <c r="GG276" s="310"/>
      <c r="GH276" s="310"/>
      <c r="GI276" s="310"/>
      <c r="GJ276" s="310"/>
      <c r="GK276" s="310"/>
      <c r="GL276" s="310"/>
      <c r="GM276" s="310"/>
      <c r="GN276" s="310"/>
      <c r="GO276" s="310"/>
      <c r="GP276" s="310"/>
      <c r="GQ276" s="310"/>
      <c r="GR276" s="310"/>
      <c r="GS276" s="310"/>
      <c r="GT276" s="310"/>
      <c r="GU276" s="310"/>
      <c r="GV276" s="310"/>
      <c r="GW276" s="310"/>
      <c r="GX276" s="310"/>
      <c r="GY276" s="310"/>
      <c r="GZ276" s="310"/>
      <c r="HA276" s="310"/>
      <c r="HB276" s="310"/>
      <c r="HC276" s="310"/>
      <c r="HD276" s="310"/>
      <c r="HE276" s="310"/>
      <c r="HF276" s="310"/>
      <c r="HG276" s="310"/>
      <c r="HH276" s="310"/>
      <c r="HI276" s="310"/>
      <c r="HJ276" s="310"/>
      <c r="HK276" s="310"/>
      <c r="HL276" s="310"/>
      <c r="HM276" s="310"/>
      <c r="HN276" s="310"/>
      <c r="HO276" s="310"/>
      <c r="HP276" s="310"/>
      <c r="HQ276" s="310"/>
      <c r="HR276" s="310"/>
      <c r="HS276" s="310"/>
      <c r="HT276" s="310"/>
      <c r="HU276" s="310"/>
      <c r="HV276" s="310"/>
      <c r="HW276" s="310"/>
      <c r="HX276" s="310"/>
      <c r="HY276" s="310"/>
      <c r="HZ276" s="310"/>
      <c r="IA276" s="310"/>
      <c r="IB276" s="310"/>
      <c r="IC276" s="310"/>
      <c r="ID276" s="310"/>
      <c r="IE276" s="310"/>
      <c r="IF276" s="310"/>
      <c r="IG276" s="310"/>
      <c r="IH276" s="310"/>
      <c r="II276" s="310"/>
      <c r="IJ276" s="310"/>
      <c r="IK276" s="310"/>
      <c r="IL276" s="310"/>
      <c r="IM276" s="310"/>
      <c r="IN276" s="310"/>
      <c r="IO276" s="310"/>
      <c r="IP276" s="310"/>
      <c r="IQ276" s="310"/>
      <c r="IR276" s="310"/>
      <c r="IS276" s="310"/>
      <c r="IT276" s="310"/>
      <c r="IU276" s="310"/>
      <c r="IV276" s="310"/>
    </row>
    <row r="277" spans="1:256" s="311" customFormat="1" ht="25.5" customHeight="1">
      <c r="A277" s="348" t="s">
        <v>1579</v>
      </c>
      <c r="B277" s="289" t="s">
        <v>191</v>
      </c>
      <c r="C277" s="267">
        <f t="shared" si="102"/>
        <v>0</v>
      </c>
      <c r="D277" s="309">
        <v>0</v>
      </c>
      <c r="E277" s="309">
        <v>0</v>
      </c>
      <c r="F277" s="309">
        <v>0</v>
      </c>
      <c r="G277" s="309">
        <v>0</v>
      </c>
      <c r="H277" s="309">
        <v>0</v>
      </c>
      <c r="I277" s="309">
        <v>0</v>
      </c>
      <c r="J277" s="309">
        <v>0</v>
      </c>
      <c r="K277" s="309">
        <v>0</v>
      </c>
      <c r="L277" s="309">
        <v>0</v>
      </c>
      <c r="M277" s="309">
        <v>0</v>
      </c>
      <c r="N277" s="309">
        <v>0</v>
      </c>
      <c r="O277" s="369">
        <v>0</v>
      </c>
      <c r="P277" s="339"/>
      <c r="Q277" s="310"/>
      <c r="R277" s="310"/>
      <c r="S277" s="310"/>
      <c r="T277" s="310"/>
      <c r="U277" s="310"/>
      <c r="V277" s="310"/>
      <c r="W277" s="310"/>
      <c r="X277" s="310"/>
      <c r="Y277" s="310"/>
      <c r="Z277" s="310"/>
      <c r="AA277" s="310"/>
      <c r="AB277" s="310"/>
      <c r="AC277" s="310"/>
      <c r="AD277" s="310"/>
      <c r="AE277" s="310"/>
      <c r="AF277" s="310"/>
      <c r="AG277" s="310"/>
      <c r="AH277" s="310"/>
      <c r="AI277" s="310"/>
      <c r="AJ277" s="310"/>
      <c r="AK277" s="310"/>
      <c r="AL277" s="310"/>
      <c r="AM277" s="310"/>
      <c r="AN277" s="310"/>
      <c r="AO277" s="310"/>
      <c r="AP277" s="310"/>
      <c r="AQ277" s="310"/>
      <c r="AR277" s="310"/>
      <c r="AS277" s="310"/>
      <c r="AT277" s="310"/>
      <c r="AU277" s="310"/>
      <c r="AV277" s="310"/>
      <c r="AW277" s="310"/>
      <c r="AX277" s="310"/>
      <c r="AY277" s="310"/>
      <c r="AZ277" s="310"/>
      <c r="BA277" s="310"/>
      <c r="BB277" s="310"/>
      <c r="BC277" s="310"/>
      <c r="BD277" s="310"/>
      <c r="BE277" s="310"/>
      <c r="BF277" s="310"/>
      <c r="BG277" s="310"/>
      <c r="BH277" s="310"/>
      <c r="BI277" s="310"/>
      <c r="BJ277" s="310"/>
      <c r="BK277" s="310"/>
      <c r="BL277" s="310"/>
      <c r="BM277" s="310"/>
      <c r="BN277" s="310"/>
      <c r="BO277" s="310"/>
      <c r="BP277" s="310"/>
      <c r="BQ277" s="310"/>
      <c r="BR277" s="310"/>
      <c r="BS277" s="310"/>
      <c r="BT277" s="310"/>
      <c r="BU277" s="310"/>
      <c r="BV277" s="310"/>
      <c r="BW277" s="310"/>
      <c r="BX277" s="310"/>
      <c r="BY277" s="310"/>
      <c r="BZ277" s="310"/>
      <c r="CA277" s="310"/>
      <c r="CB277" s="310"/>
      <c r="CC277" s="310"/>
      <c r="CD277" s="310"/>
      <c r="CE277" s="310"/>
      <c r="CF277" s="310"/>
      <c r="CG277" s="310"/>
      <c r="CH277" s="310"/>
      <c r="CI277" s="310"/>
      <c r="CJ277" s="310"/>
      <c r="CK277" s="310"/>
      <c r="CL277" s="310"/>
      <c r="CM277" s="310"/>
      <c r="CN277" s="310"/>
      <c r="CO277" s="310"/>
      <c r="CP277" s="310"/>
      <c r="CQ277" s="310"/>
      <c r="CR277" s="310"/>
      <c r="CS277" s="310"/>
      <c r="CT277" s="310"/>
      <c r="CU277" s="310"/>
      <c r="CV277" s="310"/>
      <c r="CW277" s="310"/>
      <c r="CX277" s="310"/>
      <c r="CY277" s="310"/>
      <c r="CZ277" s="310"/>
      <c r="DA277" s="310"/>
      <c r="DB277" s="310"/>
      <c r="DC277" s="310"/>
      <c r="DD277" s="310"/>
      <c r="DE277" s="310"/>
      <c r="DF277" s="310"/>
      <c r="DG277" s="310"/>
      <c r="DH277" s="310"/>
      <c r="DI277" s="310"/>
      <c r="DJ277" s="310"/>
      <c r="DK277" s="310"/>
      <c r="DL277" s="310"/>
      <c r="DM277" s="310"/>
      <c r="DN277" s="310"/>
      <c r="DO277" s="310"/>
      <c r="DP277" s="310"/>
      <c r="DQ277" s="310"/>
      <c r="DR277" s="310"/>
      <c r="DS277" s="310"/>
      <c r="DT277" s="310"/>
      <c r="DU277" s="310"/>
      <c r="DV277" s="310"/>
      <c r="DW277" s="310"/>
      <c r="DX277" s="310"/>
      <c r="DY277" s="310"/>
      <c r="DZ277" s="310"/>
      <c r="EA277" s="310"/>
      <c r="EB277" s="310"/>
      <c r="EC277" s="310"/>
      <c r="ED277" s="310"/>
      <c r="EE277" s="310"/>
      <c r="EF277" s="310"/>
      <c r="EG277" s="310"/>
      <c r="EH277" s="310"/>
      <c r="EI277" s="310"/>
      <c r="EJ277" s="310"/>
      <c r="EK277" s="310"/>
      <c r="EL277" s="310"/>
      <c r="EM277" s="310"/>
      <c r="EN277" s="310"/>
      <c r="EO277" s="310"/>
      <c r="EP277" s="310"/>
      <c r="EQ277" s="310"/>
      <c r="ER277" s="310"/>
      <c r="ES277" s="310"/>
      <c r="ET277" s="310"/>
      <c r="EU277" s="310"/>
      <c r="EV277" s="310"/>
      <c r="EW277" s="310"/>
      <c r="EX277" s="310"/>
      <c r="EY277" s="310"/>
      <c r="EZ277" s="310"/>
      <c r="FA277" s="310"/>
      <c r="FB277" s="310"/>
      <c r="FC277" s="310"/>
      <c r="FD277" s="310"/>
      <c r="FE277" s="310"/>
      <c r="FF277" s="310"/>
      <c r="FG277" s="310"/>
      <c r="FH277" s="310"/>
      <c r="FI277" s="310"/>
      <c r="FJ277" s="310"/>
      <c r="FK277" s="310"/>
      <c r="FL277" s="310"/>
      <c r="FM277" s="310"/>
      <c r="FN277" s="310"/>
      <c r="FO277" s="310"/>
      <c r="FP277" s="310"/>
      <c r="FQ277" s="310"/>
      <c r="FR277" s="310"/>
      <c r="FS277" s="310"/>
      <c r="FT277" s="310"/>
      <c r="FU277" s="310"/>
      <c r="FV277" s="310"/>
      <c r="FW277" s="310"/>
      <c r="FX277" s="310"/>
      <c r="FY277" s="310"/>
      <c r="FZ277" s="310"/>
      <c r="GA277" s="310"/>
      <c r="GB277" s="310"/>
      <c r="GC277" s="310"/>
      <c r="GD277" s="310"/>
      <c r="GE277" s="310"/>
      <c r="GF277" s="310"/>
      <c r="GG277" s="310"/>
      <c r="GH277" s="310"/>
      <c r="GI277" s="310"/>
      <c r="GJ277" s="310"/>
      <c r="GK277" s="310"/>
      <c r="GL277" s="310"/>
      <c r="GM277" s="310"/>
      <c r="GN277" s="310"/>
      <c r="GO277" s="310"/>
      <c r="GP277" s="310"/>
      <c r="GQ277" s="310"/>
      <c r="GR277" s="310"/>
      <c r="GS277" s="310"/>
      <c r="GT277" s="310"/>
      <c r="GU277" s="310"/>
      <c r="GV277" s="310"/>
      <c r="GW277" s="310"/>
      <c r="GX277" s="310"/>
      <c r="GY277" s="310"/>
      <c r="GZ277" s="310"/>
      <c r="HA277" s="310"/>
      <c r="HB277" s="310"/>
      <c r="HC277" s="310"/>
      <c r="HD277" s="310"/>
      <c r="HE277" s="310"/>
      <c r="HF277" s="310"/>
      <c r="HG277" s="310"/>
      <c r="HH277" s="310"/>
      <c r="HI277" s="310"/>
      <c r="HJ277" s="310"/>
      <c r="HK277" s="310"/>
      <c r="HL277" s="310"/>
      <c r="HM277" s="310"/>
      <c r="HN277" s="310"/>
      <c r="HO277" s="310"/>
      <c r="HP277" s="310"/>
      <c r="HQ277" s="310"/>
      <c r="HR277" s="310"/>
      <c r="HS277" s="310"/>
      <c r="HT277" s="310"/>
      <c r="HU277" s="310"/>
      <c r="HV277" s="310"/>
      <c r="HW277" s="310"/>
      <c r="HX277" s="310"/>
      <c r="HY277" s="310"/>
      <c r="HZ277" s="310"/>
      <c r="IA277" s="310"/>
      <c r="IB277" s="310"/>
      <c r="IC277" s="310"/>
      <c r="ID277" s="310"/>
      <c r="IE277" s="310"/>
      <c r="IF277" s="310"/>
      <c r="IG277" s="310"/>
      <c r="IH277" s="310"/>
      <c r="II277" s="310"/>
      <c r="IJ277" s="310"/>
      <c r="IK277" s="310"/>
      <c r="IL277" s="310"/>
      <c r="IM277" s="310"/>
      <c r="IN277" s="310"/>
      <c r="IO277" s="310"/>
      <c r="IP277" s="310"/>
      <c r="IQ277" s="310"/>
      <c r="IR277" s="310"/>
      <c r="IS277" s="310"/>
      <c r="IT277" s="310"/>
      <c r="IU277" s="310"/>
      <c r="IV277" s="310"/>
    </row>
    <row r="278" spans="1:256" s="303" customFormat="1" ht="25.5" customHeight="1">
      <c r="A278" s="344">
        <v>10</v>
      </c>
      <c r="B278" s="269" t="s">
        <v>345</v>
      </c>
      <c r="C278" s="270">
        <f t="shared" si="102"/>
        <v>0</v>
      </c>
      <c r="D278" s="271">
        <f>SUM(D279+D282+D284)</f>
        <v>0</v>
      </c>
      <c r="E278" s="271">
        <f t="shared" ref="E278:O278" si="110">SUM(E279+E282+E284)</f>
        <v>0</v>
      </c>
      <c r="F278" s="271">
        <f t="shared" si="110"/>
        <v>0</v>
      </c>
      <c r="G278" s="271">
        <f t="shared" si="110"/>
        <v>0</v>
      </c>
      <c r="H278" s="271">
        <f t="shared" si="110"/>
        <v>0</v>
      </c>
      <c r="I278" s="271">
        <f t="shared" si="110"/>
        <v>0</v>
      </c>
      <c r="J278" s="271">
        <f t="shared" si="110"/>
        <v>0</v>
      </c>
      <c r="K278" s="271">
        <f t="shared" si="110"/>
        <v>0</v>
      </c>
      <c r="L278" s="271">
        <f t="shared" si="110"/>
        <v>0</v>
      </c>
      <c r="M278" s="271">
        <f t="shared" si="110"/>
        <v>0</v>
      </c>
      <c r="N278" s="271">
        <f t="shared" si="110"/>
        <v>0</v>
      </c>
      <c r="O278" s="356">
        <f t="shared" si="110"/>
        <v>0</v>
      </c>
      <c r="P278" s="332"/>
      <c r="Q278" s="277"/>
      <c r="R278" s="278"/>
      <c r="S278" s="272"/>
      <c r="T278" s="272"/>
      <c r="U278" s="272"/>
      <c r="V278" s="272"/>
      <c r="W278" s="272"/>
      <c r="X278" s="272"/>
      <c r="Y278" s="272"/>
      <c r="Z278" s="272"/>
      <c r="AA278" s="272"/>
      <c r="AB278" s="272"/>
      <c r="AC278" s="272"/>
      <c r="AD278" s="276"/>
      <c r="AE278" s="277"/>
      <c r="AF278" s="278"/>
      <c r="AG278" s="272"/>
      <c r="AH278" s="272"/>
      <c r="AI278" s="272"/>
      <c r="AJ278" s="272"/>
      <c r="AK278" s="272"/>
      <c r="AL278" s="272"/>
      <c r="AM278" s="272"/>
      <c r="AN278" s="272"/>
      <c r="AO278" s="272"/>
      <c r="AP278" s="272"/>
      <c r="AQ278" s="272"/>
      <c r="AR278" s="276"/>
      <c r="AS278" s="277"/>
      <c r="AT278" s="278"/>
      <c r="AU278" s="272"/>
      <c r="AV278" s="272"/>
      <c r="AW278" s="272"/>
      <c r="AX278" s="272"/>
      <c r="AY278" s="272"/>
      <c r="AZ278" s="272"/>
      <c r="BA278" s="272"/>
      <c r="BB278" s="272"/>
      <c r="BC278" s="272"/>
      <c r="BD278" s="272"/>
      <c r="BE278" s="272"/>
      <c r="BF278" s="276"/>
      <c r="BG278" s="277"/>
      <c r="BH278" s="278"/>
      <c r="BI278" s="272"/>
      <c r="BJ278" s="272"/>
      <c r="BK278" s="272"/>
      <c r="BL278" s="272"/>
      <c r="BM278" s="272"/>
      <c r="BN278" s="272"/>
      <c r="BO278" s="272"/>
      <c r="BP278" s="272"/>
      <c r="BQ278" s="272"/>
      <c r="BR278" s="272"/>
      <c r="BS278" s="272"/>
      <c r="BT278" s="276"/>
      <c r="BU278" s="277"/>
      <c r="BV278" s="278"/>
      <c r="BW278" s="272"/>
      <c r="BX278" s="272"/>
      <c r="BY278" s="272"/>
      <c r="BZ278" s="272"/>
      <c r="CA278" s="272"/>
      <c r="CB278" s="272"/>
      <c r="CC278" s="272"/>
      <c r="CD278" s="272"/>
      <c r="CE278" s="272"/>
      <c r="CF278" s="272"/>
      <c r="CG278" s="272"/>
      <c r="CH278" s="276"/>
      <c r="CI278" s="277"/>
      <c r="CJ278" s="278"/>
      <c r="CK278" s="272"/>
      <c r="CL278" s="272"/>
      <c r="CM278" s="272"/>
      <c r="CN278" s="272"/>
      <c r="CO278" s="272"/>
      <c r="CP278" s="272"/>
      <c r="CQ278" s="272"/>
      <c r="CR278" s="272"/>
      <c r="CS278" s="272"/>
      <c r="CT278" s="272"/>
      <c r="CU278" s="272"/>
      <c r="CV278" s="276"/>
      <c r="CW278" s="277"/>
      <c r="CX278" s="278"/>
      <c r="CY278" s="272"/>
      <c r="CZ278" s="272"/>
      <c r="DA278" s="272"/>
      <c r="DB278" s="272"/>
      <c r="DC278" s="272"/>
      <c r="DD278" s="272"/>
      <c r="DE278" s="272"/>
      <c r="DF278" s="272"/>
      <c r="DG278" s="272"/>
      <c r="DH278" s="272"/>
      <c r="DI278" s="272"/>
      <c r="DJ278" s="276"/>
      <c r="DK278" s="277"/>
      <c r="DL278" s="278"/>
      <c r="DM278" s="272"/>
      <c r="DN278" s="272"/>
      <c r="DO278" s="272"/>
      <c r="DP278" s="272"/>
      <c r="DQ278" s="272"/>
      <c r="DR278" s="272"/>
      <c r="DS278" s="272"/>
      <c r="DT278" s="272"/>
      <c r="DU278" s="272"/>
      <c r="DV278" s="272"/>
      <c r="DW278" s="272"/>
      <c r="DX278" s="276"/>
      <c r="DY278" s="277"/>
      <c r="DZ278" s="278"/>
      <c r="EA278" s="272"/>
      <c r="EB278" s="272"/>
      <c r="EC278" s="272"/>
      <c r="ED278" s="272"/>
      <c r="EE278" s="272"/>
      <c r="EF278" s="272"/>
      <c r="EG278" s="272"/>
      <c r="EH278" s="272"/>
      <c r="EI278" s="272"/>
      <c r="EJ278" s="272"/>
      <c r="EK278" s="272"/>
      <c r="EL278" s="276"/>
      <c r="EM278" s="277"/>
      <c r="EN278" s="278"/>
      <c r="EO278" s="272"/>
      <c r="EP278" s="272"/>
      <c r="EQ278" s="272"/>
      <c r="ER278" s="272"/>
      <c r="ES278" s="272"/>
      <c r="ET278" s="272"/>
      <c r="EU278" s="272"/>
      <c r="EV278" s="272"/>
      <c r="EW278" s="272"/>
      <c r="EX278" s="272"/>
      <c r="EY278" s="272"/>
      <c r="EZ278" s="276"/>
      <c r="FA278" s="277"/>
      <c r="FB278" s="278"/>
      <c r="FC278" s="272"/>
      <c r="FD278" s="272"/>
      <c r="FE278" s="272"/>
      <c r="FF278" s="272"/>
      <c r="FG278" s="272"/>
      <c r="FH278" s="272"/>
      <c r="FI278" s="272"/>
      <c r="FJ278" s="272"/>
      <c r="FK278" s="272"/>
      <c r="FL278" s="272"/>
      <c r="FM278" s="272"/>
      <c r="FN278" s="276"/>
      <c r="FO278" s="277"/>
      <c r="FP278" s="278"/>
      <c r="FQ278" s="272"/>
      <c r="FR278" s="272"/>
      <c r="FS278" s="272"/>
      <c r="FT278" s="272"/>
      <c r="FU278" s="272"/>
      <c r="FV278" s="272"/>
      <c r="FW278" s="272"/>
      <c r="FX278" s="272"/>
      <c r="FY278" s="272"/>
      <c r="FZ278" s="272"/>
      <c r="GA278" s="272"/>
      <c r="GB278" s="276"/>
      <c r="GC278" s="277"/>
      <c r="GD278" s="278"/>
      <c r="GE278" s="272"/>
      <c r="GF278" s="272"/>
      <c r="GG278" s="272"/>
      <c r="GH278" s="272"/>
      <c r="GI278" s="272"/>
      <c r="GJ278" s="272"/>
      <c r="GK278" s="272"/>
      <c r="GL278" s="272"/>
      <c r="GM278" s="272"/>
      <c r="GN278" s="272"/>
      <c r="GO278" s="272"/>
      <c r="GP278" s="276"/>
      <c r="GQ278" s="277"/>
      <c r="GR278" s="278"/>
      <c r="GS278" s="272"/>
      <c r="GT278" s="272"/>
      <c r="GU278" s="272"/>
      <c r="GV278" s="272"/>
      <c r="GW278" s="272"/>
      <c r="GX278" s="272"/>
      <c r="GY278" s="272"/>
      <c r="GZ278" s="272"/>
      <c r="HA278" s="272"/>
      <c r="HB278" s="272"/>
      <c r="HC278" s="272"/>
      <c r="HD278" s="276"/>
      <c r="HE278" s="277"/>
      <c r="HF278" s="278"/>
      <c r="HG278" s="272"/>
      <c r="HH278" s="272"/>
      <c r="HI278" s="272"/>
      <c r="HJ278" s="272"/>
      <c r="HK278" s="272"/>
      <c r="HL278" s="272"/>
      <c r="HM278" s="272"/>
      <c r="HN278" s="272"/>
      <c r="HO278" s="272"/>
      <c r="HP278" s="272"/>
      <c r="HQ278" s="272"/>
      <c r="HR278" s="276"/>
      <c r="HS278" s="277"/>
      <c r="HT278" s="278"/>
      <c r="HU278" s="272"/>
      <c r="HV278" s="272"/>
      <c r="HW278" s="272"/>
      <c r="HX278" s="272"/>
      <c r="HY278" s="272"/>
      <c r="HZ278" s="272"/>
      <c r="IA278" s="272"/>
      <c r="IB278" s="272"/>
      <c r="IC278" s="272"/>
      <c r="ID278" s="272"/>
      <c r="IE278" s="272"/>
      <c r="IF278" s="276"/>
      <c r="IG278" s="277"/>
      <c r="IH278" s="278"/>
      <c r="II278" s="272"/>
      <c r="IJ278" s="272"/>
      <c r="IK278" s="272"/>
      <c r="IL278" s="272"/>
      <c r="IM278" s="272"/>
      <c r="IN278" s="272"/>
      <c r="IO278" s="272"/>
      <c r="IP278" s="272"/>
      <c r="IQ278" s="272"/>
      <c r="IR278" s="272"/>
      <c r="IS278" s="272"/>
      <c r="IT278" s="276"/>
      <c r="IU278" s="277"/>
      <c r="IV278" s="278"/>
    </row>
    <row r="279" spans="1:256" s="303" customFormat="1" ht="25.5" customHeight="1">
      <c r="A279" s="433">
        <v>10.1</v>
      </c>
      <c r="B279" s="268" t="s">
        <v>346</v>
      </c>
      <c r="C279" s="238">
        <f t="shared" si="102"/>
        <v>0</v>
      </c>
      <c r="D279" s="258">
        <f>SUM(D280:D281)</f>
        <v>0</v>
      </c>
      <c r="E279" s="258">
        <f t="shared" ref="E279:O279" si="111">SUM(E280:E281)</f>
        <v>0</v>
      </c>
      <c r="F279" s="258">
        <f t="shared" si="111"/>
        <v>0</v>
      </c>
      <c r="G279" s="258">
        <f t="shared" si="111"/>
        <v>0</v>
      </c>
      <c r="H279" s="258">
        <f t="shared" si="111"/>
        <v>0</v>
      </c>
      <c r="I279" s="258">
        <f t="shared" si="111"/>
        <v>0</v>
      </c>
      <c r="J279" s="258">
        <f t="shared" si="111"/>
        <v>0</v>
      </c>
      <c r="K279" s="258">
        <f t="shared" si="111"/>
        <v>0</v>
      </c>
      <c r="L279" s="258">
        <f t="shared" si="111"/>
        <v>0</v>
      </c>
      <c r="M279" s="258">
        <f t="shared" si="111"/>
        <v>0</v>
      </c>
      <c r="N279" s="258">
        <f t="shared" si="111"/>
        <v>0</v>
      </c>
      <c r="O279" s="354">
        <f t="shared" si="111"/>
        <v>0</v>
      </c>
      <c r="P279" s="338"/>
      <c r="Q279" s="302"/>
      <c r="R279" s="302"/>
      <c r="S279" s="302"/>
      <c r="T279" s="302"/>
      <c r="U279" s="302"/>
      <c r="V279" s="302"/>
      <c r="W279" s="302"/>
      <c r="X279" s="302"/>
      <c r="Y279" s="302"/>
      <c r="Z279" s="302"/>
      <c r="AA279" s="302"/>
      <c r="AB279" s="302"/>
      <c r="AC279" s="302"/>
      <c r="AD279" s="302"/>
      <c r="AE279" s="302"/>
      <c r="AF279" s="302"/>
      <c r="AG279" s="302"/>
      <c r="AH279" s="302"/>
      <c r="AI279" s="302"/>
      <c r="AJ279" s="302"/>
      <c r="AK279" s="302"/>
      <c r="AL279" s="302"/>
      <c r="AM279" s="302"/>
      <c r="AN279" s="302"/>
      <c r="AO279" s="302"/>
      <c r="AP279" s="302"/>
      <c r="AQ279" s="302"/>
      <c r="AR279" s="302"/>
      <c r="AS279" s="302"/>
      <c r="AT279" s="302"/>
      <c r="AU279" s="302"/>
      <c r="AV279" s="302"/>
      <c r="AW279" s="302"/>
      <c r="AX279" s="302"/>
      <c r="AY279" s="302"/>
      <c r="AZ279" s="302"/>
      <c r="BA279" s="302"/>
      <c r="BB279" s="302"/>
      <c r="BC279" s="302"/>
      <c r="BD279" s="302"/>
      <c r="BE279" s="302"/>
      <c r="BF279" s="302"/>
      <c r="BG279" s="302"/>
      <c r="BH279" s="302"/>
      <c r="BI279" s="302"/>
      <c r="BJ279" s="302"/>
      <c r="BK279" s="302"/>
      <c r="BL279" s="302"/>
      <c r="BM279" s="302"/>
      <c r="BN279" s="302"/>
      <c r="BO279" s="302"/>
      <c r="BP279" s="302"/>
      <c r="BQ279" s="302"/>
      <c r="BR279" s="302"/>
      <c r="BS279" s="302"/>
      <c r="BT279" s="302"/>
      <c r="BU279" s="302"/>
      <c r="BV279" s="302"/>
      <c r="BW279" s="302"/>
      <c r="BX279" s="302"/>
      <c r="BY279" s="302"/>
      <c r="BZ279" s="302"/>
      <c r="CA279" s="302"/>
      <c r="CB279" s="302"/>
      <c r="CC279" s="302"/>
      <c r="CD279" s="302"/>
      <c r="CE279" s="302"/>
      <c r="CF279" s="302"/>
      <c r="CG279" s="302"/>
      <c r="CH279" s="302"/>
      <c r="CI279" s="302"/>
      <c r="CJ279" s="302"/>
      <c r="CK279" s="302"/>
      <c r="CL279" s="302"/>
      <c r="CM279" s="302"/>
      <c r="CN279" s="302"/>
      <c r="CO279" s="302"/>
      <c r="CP279" s="302"/>
      <c r="CQ279" s="302"/>
      <c r="CR279" s="302"/>
      <c r="CS279" s="302"/>
      <c r="CT279" s="302"/>
      <c r="CU279" s="302"/>
      <c r="CV279" s="302"/>
      <c r="CW279" s="302"/>
      <c r="CX279" s="302"/>
      <c r="CY279" s="302"/>
      <c r="CZ279" s="302"/>
      <c r="DA279" s="302"/>
      <c r="DB279" s="302"/>
      <c r="DC279" s="302"/>
      <c r="DD279" s="302"/>
      <c r="DE279" s="302"/>
      <c r="DF279" s="302"/>
      <c r="DG279" s="302"/>
      <c r="DH279" s="302"/>
      <c r="DI279" s="302"/>
      <c r="DJ279" s="302"/>
      <c r="DK279" s="302"/>
      <c r="DL279" s="302"/>
      <c r="DM279" s="302"/>
      <c r="DN279" s="302"/>
      <c r="DO279" s="302"/>
      <c r="DP279" s="302"/>
      <c r="DQ279" s="302"/>
      <c r="DR279" s="302"/>
      <c r="DS279" s="302"/>
      <c r="DT279" s="302"/>
      <c r="DU279" s="302"/>
      <c r="DV279" s="302"/>
      <c r="DW279" s="302"/>
      <c r="DX279" s="302"/>
      <c r="DY279" s="302"/>
      <c r="DZ279" s="302"/>
      <c r="EA279" s="302"/>
      <c r="EB279" s="302"/>
      <c r="EC279" s="302"/>
      <c r="ED279" s="302"/>
      <c r="EE279" s="302"/>
      <c r="EF279" s="302"/>
      <c r="EG279" s="302"/>
      <c r="EH279" s="302"/>
      <c r="EI279" s="302"/>
      <c r="EJ279" s="302"/>
      <c r="EK279" s="302"/>
      <c r="EL279" s="302"/>
      <c r="EM279" s="302"/>
      <c r="EN279" s="302"/>
      <c r="EO279" s="302"/>
      <c r="EP279" s="302"/>
      <c r="EQ279" s="302"/>
      <c r="ER279" s="302"/>
      <c r="ES279" s="302"/>
      <c r="ET279" s="302"/>
      <c r="EU279" s="302"/>
      <c r="EV279" s="302"/>
      <c r="EW279" s="302"/>
      <c r="EX279" s="302"/>
      <c r="EY279" s="302"/>
      <c r="EZ279" s="302"/>
      <c r="FA279" s="302"/>
      <c r="FB279" s="302"/>
      <c r="FC279" s="302"/>
      <c r="FD279" s="302"/>
      <c r="FE279" s="302"/>
      <c r="FF279" s="302"/>
      <c r="FG279" s="302"/>
      <c r="FH279" s="302"/>
      <c r="FI279" s="302"/>
      <c r="FJ279" s="302"/>
      <c r="FK279" s="302"/>
      <c r="FL279" s="302"/>
      <c r="FM279" s="302"/>
      <c r="FN279" s="302"/>
      <c r="FO279" s="302"/>
      <c r="FP279" s="302"/>
      <c r="FQ279" s="302"/>
      <c r="FR279" s="302"/>
      <c r="FS279" s="302"/>
      <c r="FT279" s="302"/>
      <c r="FU279" s="302"/>
      <c r="FV279" s="302"/>
      <c r="FW279" s="302"/>
      <c r="FX279" s="302"/>
      <c r="FY279" s="302"/>
      <c r="FZ279" s="302"/>
      <c r="GA279" s="302"/>
      <c r="GB279" s="302"/>
      <c r="GC279" s="302"/>
      <c r="GD279" s="302"/>
      <c r="GE279" s="302"/>
      <c r="GF279" s="302"/>
      <c r="GG279" s="302"/>
      <c r="GH279" s="302"/>
      <c r="GI279" s="302"/>
      <c r="GJ279" s="302"/>
      <c r="GK279" s="302"/>
      <c r="GL279" s="302"/>
      <c r="GM279" s="302"/>
      <c r="GN279" s="302"/>
      <c r="GO279" s="302"/>
      <c r="GP279" s="302"/>
      <c r="GQ279" s="302"/>
      <c r="GR279" s="302"/>
      <c r="GS279" s="302"/>
      <c r="GT279" s="302"/>
      <c r="GU279" s="302"/>
      <c r="GV279" s="302"/>
      <c r="GW279" s="302"/>
      <c r="GX279" s="302"/>
      <c r="GY279" s="302"/>
      <c r="GZ279" s="302"/>
      <c r="HA279" s="302"/>
      <c r="HB279" s="302"/>
      <c r="HC279" s="302"/>
      <c r="HD279" s="302"/>
      <c r="HE279" s="302"/>
      <c r="HF279" s="302"/>
      <c r="HG279" s="302"/>
      <c r="HH279" s="302"/>
      <c r="HI279" s="302"/>
      <c r="HJ279" s="302"/>
      <c r="HK279" s="302"/>
      <c r="HL279" s="302"/>
      <c r="HM279" s="302"/>
      <c r="HN279" s="302"/>
      <c r="HO279" s="302"/>
      <c r="HP279" s="302"/>
      <c r="HQ279" s="302"/>
      <c r="HR279" s="302"/>
      <c r="HS279" s="302"/>
      <c r="HT279" s="302"/>
      <c r="HU279" s="302"/>
      <c r="HV279" s="302"/>
      <c r="HW279" s="302"/>
      <c r="HX279" s="302"/>
      <c r="HY279" s="302"/>
      <c r="HZ279" s="302"/>
      <c r="IA279" s="302"/>
      <c r="IB279" s="302"/>
      <c r="IC279" s="302"/>
      <c r="ID279" s="302"/>
      <c r="IE279" s="302"/>
      <c r="IF279" s="302"/>
      <c r="IG279" s="302"/>
      <c r="IH279" s="302"/>
      <c r="II279" s="302"/>
      <c r="IJ279" s="302"/>
      <c r="IK279" s="302"/>
      <c r="IL279" s="302"/>
      <c r="IM279" s="302"/>
      <c r="IN279" s="302"/>
      <c r="IO279" s="302"/>
      <c r="IP279" s="302"/>
      <c r="IQ279" s="302"/>
      <c r="IR279" s="302"/>
      <c r="IS279" s="302"/>
      <c r="IT279" s="302"/>
      <c r="IU279" s="302"/>
      <c r="IV279" s="302"/>
    </row>
    <row r="280" spans="1:256" s="313" customFormat="1" ht="25.5" customHeight="1">
      <c r="A280" s="348" t="s">
        <v>1580</v>
      </c>
      <c r="B280" s="289" t="s">
        <v>346</v>
      </c>
      <c r="C280" s="267">
        <f t="shared" si="102"/>
        <v>0</v>
      </c>
      <c r="D280" s="259">
        <v>0</v>
      </c>
      <c r="E280" s="259">
        <v>0</v>
      </c>
      <c r="F280" s="259">
        <v>0</v>
      </c>
      <c r="G280" s="259">
        <v>0</v>
      </c>
      <c r="H280" s="259">
        <v>0</v>
      </c>
      <c r="I280" s="259">
        <v>0</v>
      </c>
      <c r="J280" s="259">
        <v>0</v>
      </c>
      <c r="K280" s="259">
        <v>0</v>
      </c>
      <c r="L280" s="259">
        <v>0</v>
      </c>
      <c r="M280" s="259">
        <v>0</v>
      </c>
      <c r="N280" s="259">
        <v>0</v>
      </c>
      <c r="O280" s="350">
        <v>0</v>
      </c>
      <c r="P280" s="340"/>
      <c r="Q280" s="312"/>
      <c r="R280" s="312"/>
      <c r="S280" s="312"/>
      <c r="T280" s="312"/>
      <c r="U280" s="312"/>
      <c r="V280" s="312"/>
      <c r="W280" s="31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c r="AS280" s="312"/>
      <c r="AT280" s="312"/>
      <c r="AU280" s="312"/>
      <c r="AV280" s="312"/>
      <c r="AW280" s="312"/>
      <c r="AX280" s="312"/>
      <c r="AY280" s="312"/>
      <c r="AZ280" s="312"/>
      <c r="BA280" s="312"/>
      <c r="BB280" s="312"/>
      <c r="BC280" s="312"/>
      <c r="BD280" s="312"/>
      <c r="BE280" s="312"/>
      <c r="BF280" s="312"/>
      <c r="BG280" s="312"/>
      <c r="BH280" s="312"/>
      <c r="BI280" s="312"/>
      <c r="BJ280" s="312"/>
      <c r="BK280" s="312"/>
      <c r="BL280" s="312"/>
      <c r="BM280" s="312"/>
      <c r="BN280" s="312"/>
      <c r="BO280" s="312"/>
      <c r="BP280" s="312"/>
      <c r="BQ280" s="312"/>
      <c r="BR280" s="312"/>
      <c r="BS280" s="312"/>
      <c r="BT280" s="312"/>
      <c r="BU280" s="312"/>
      <c r="BV280" s="312"/>
      <c r="BW280" s="312"/>
      <c r="BX280" s="312"/>
      <c r="BY280" s="312"/>
      <c r="BZ280" s="312"/>
      <c r="CA280" s="312"/>
      <c r="CB280" s="312"/>
      <c r="CC280" s="312"/>
      <c r="CD280" s="312"/>
      <c r="CE280" s="312"/>
      <c r="CF280" s="312"/>
      <c r="CG280" s="312"/>
      <c r="CH280" s="312"/>
      <c r="CI280" s="312"/>
      <c r="CJ280" s="312"/>
      <c r="CK280" s="312"/>
      <c r="CL280" s="312"/>
      <c r="CM280" s="312"/>
      <c r="CN280" s="312"/>
      <c r="CO280" s="312"/>
      <c r="CP280" s="312"/>
      <c r="CQ280" s="312"/>
      <c r="CR280" s="312"/>
      <c r="CS280" s="312"/>
      <c r="CT280" s="312"/>
      <c r="CU280" s="312"/>
      <c r="CV280" s="312"/>
      <c r="CW280" s="312"/>
      <c r="CX280" s="312"/>
      <c r="CY280" s="312"/>
      <c r="CZ280" s="312"/>
      <c r="DA280" s="312"/>
      <c r="DB280" s="312"/>
      <c r="DC280" s="312"/>
      <c r="DD280" s="312"/>
      <c r="DE280" s="312"/>
      <c r="DF280" s="312"/>
      <c r="DG280" s="312"/>
      <c r="DH280" s="312"/>
      <c r="DI280" s="312"/>
      <c r="DJ280" s="312"/>
      <c r="DK280" s="312"/>
      <c r="DL280" s="312"/>
      <c r="DM280" s="312"/>
      <c r="DN280" s="312"/>
      <c r="DO280" s="312"/>
      <c r="DP280" s="312"/>
      <c r="DQ280" s="312"/>
      <c r="DR280" s="312"/>
      <c r="DS280" s="312"/>
      <c r="DT280" s="312"/>
      <c r="DU280" s="312"/>
      <c r="DV280" s="312"/>
      <c r="DW280" s="312"/>
      <c r="DX280" s="312"/>
      <c r="DY280" s="312"/>
      <c r="DZ280" s="312"/>
      <c r="EA280" s="312"/>
      <c r="EB280" s="312"/>
      <c r="EC280" s="312"/>
      <c r="ED280" s="312"/>
      <c r="EE280" s="312"/>
      <c r="EF280" s="312"/>
      <c r="EG280" s="312"/>
      <c r="EH280" s="312"/>
      <c r="EI280" s="312"/>
      <c r="EJ280" s="312"/>
      <c r="EK280" s="312"/>
      <c r="EL280" s="312"/>
      <c r="EM280" s="312"/>
      <c r="EN280" s="312"/>
      <c r="EO280" s="312"/>
      <c r="EP280" s="312"/>
      <c r="EQ280" s="312"/>
      <c r="ER280" s="312"/>
      <c r="ES280" s="312"/>
      <c r="ET280" s="312"/>
      <c r="EU280" s="312"/>
      <c r="EV280" s="312"/>
      <c r="EW280" s="312"/>
      <c r="EX280" s="312"/>
      <c r="EY280" s="312"/>
      <c r="EZ280" s="312"/>
      <c r="FA280" s="312"/>
      <c r="FB280" s="312"/>
      <c r="FC280" s="312"/>
      <c r="FD280" s="312"/>
      <c r="FE280" s="312"/>
      <c r="FF280" s="312"/>
      <c r="FG280" s="312"/>
      <c r="FH280" s="312"/>
      <c r="FI280" s="312"/>
      <c r="FJ280" s="312"/>
      <c r="FK280" s="312"/>
      <c r="FL280" s="312"/>
      <c r="FM280" s="312"/>
      <c r="FN280" s="312"/>
      <c r="FO280" s="312"/>
      <c r="FP280" s="312"/>
      <c r="FQ280" s="312"/>
      <c r="FR280" s="312"/>
      <c r="FS280" s="312"/>
      <c r="FT280" s="312"/>
      <c r="FU280" s="312"/>
      <c r="FV280" s="312"/>
      <c r="FW280" s="312"/>
      <c r="FX280" s="312"/>
      <c r="FY280" s="312"/>
      <c r="FZ280" s="312"/>
      <c r="GA280" s="312"/>
      <c r="GB280" s="312"/>
      <c r="GC280" s="312"/>
      <c r="GD280" s="312"/>
      <c r="GE280" s="312"/>
      <c r="GF280" s="312"/>
      <c r="GG280" s="312"/>
      <c r="GH280" s="312"/>
      <c r="GI280" s="312"/>
      <c r="GJ280" s="312"/>
      <c r="GK280" s="312"/>
      <c r="GL280" s="312"/>
      <c r="GM280" s="312"/>
      <c r="GN280" s="312"/>
      <c r="GO280" s="312"/>
      <c r="GP280" s="312"/>
      <c r="GQ280" s="312"/>
      <c r="GR280" s="312"/>
      <c r="GS280" s="312"/>
      <c r="GT280" s="312"/>
      <c r="GU280" s="312"/>
      <c r="GV280" s="312"/>
      <c r="GW280" s="312"/>
      <c r="GX280" s="312"/>
      <c r="GY280" s="312"/>
      <c r="GZ280" s="312"/>
      <c r="HA280" s="312"/>
      <c r="HB280" s="312"/>
      <c r="HC280" s="312"/>
      <c r="HD280" s="312"/>
      <c r="HE280" s="312"/>
      <c r="HF280" s="312"/>
      <c r="HG280" s="312"/>
      <c r="HH280" s="312"/>
      <c r="HI280" s="312"/>
      <c r="HJ280" s="312"/>
      <c r="HK280" s="312"/>
      <c r="HL280" s="312"/>
      <c r="HM280" s="312"/>
      <c r="HN280" s="312"/>
      <c r="HO280" s="312"/>
      <c r="HP280" s="312"/>
      <c r="HQ280" s="312"/>
      <c r="HR280" s="312"/>
      <c r="HS280" s="312"/>
      <c r="HT280" s="312"/>
      <c r="HU280" s="312"/>
      <c r="HV280" s="312"/>
      <c r="HW280" s="312"/>
      <c r="HX280" s="312"/>
      <c r="HY280" s="312"/>
      <c r="HZ280" s="312"/>
      <c r="IA280" s="312"/>
      <c r="IB280" s="312"/>
      <c r="IC280" s="312"/>
      <c r="ID280" s="312"/>
      <c r="IE280" s="312"/>
      <c r="IF280" s="312"/>
      <c r="IG280" s="312"/>
      <c r="IH280" s="312"/>
      <c r="II280" s="312"/>
      <c r="IJ280" s="312"/>
      <c r="IK280" s="312"/>
      <c r="IL280" s="312"/>
      <c r="IM280" s="312"/>
      <c r="IN280" s="312"/>
      <c r="IO280" s="312"/>
      <c r="IP280" s="312"/>
      <c r="IQ280" s="312"/>
      <c r="IR280" s="312"/>
      <c r="IS280" s="312"/>
      <c r="IT280" s="312"/>
      <c r="IU280" s="312"/>
      <c r="IV280" s="312"/>
    </row>
    <row r="281" spans="1:256" s="313" customFormat="1" ht="25.5" customHeight="1">
      <c r="A281" s="348" t="s">
        <v>1581</v>
      </c>
      <c r="B281" s="289" t="s">
        <v>347</v>
      </c>
      <c r="C281" s="267">
        <f t="shared" si="102"/>
        <v>0</v>
      </c>
      <c r="D281" s="259">
        <v>0</v>
      </c>
      <c r="E281" s="259">
        <v>0</v>
      </c>
      <c r="F281" s="259">
        <v>0</v>
      </c>
      <c r="G281" s="259">
        <v>0</v>
      </c>
      <c r="H281" s="259">
        <v>0</v>
      </c>
      <c r="I281" s="259">
        <v>0</v>
      </c>
      <c r="J281" s="259">
        <v>0</v>
      </c>
      <c r="K281" s="259">
        <v>0</v>
      </c>
      <c r="L281" s="259">
        <v>0</v>
      </c>
      <c r="M281" s="259">
        <v>0</v>
      </c>
      <c r="N281" s="259">
        <v>0</v>
      </c>
      <c r="O281" s="350">
        <v>0</v>
      </c>
      <c r="P281" s="340"/>
      <c r="Q281" s="312"/>
      <c r="R281" s="312"/>
      <c r="S281" s="312"/>
      <c r="T281" s="312"/>
      <c r="U281" s="312"/>
      <c r="V281" s="312"/>
      <c r="W281" s="31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c r="AS281" s="312"/>
      <c r="AT281" s="312"/>
      <c r="AU281" s="312"/>
      <c r="AV281" s="312"/>
      <c r="AW281" s="312"/>
      <c r="AX281" s="312"/>
      <c r="AY281" s="312"/>
      <c r="AZ281" s="312"/>
      <c r="BA281" s="312"/>
      <c r="BB281" s="312"/>
      <c r="BC281" s="312"/>
      <c r="BD281" s="312"/>
      <c r="BE281" s="312"/>
      <c r="BF281" s="312"/>
      <c r="BG281" s="312"/>
      <c r="BH281" s="312"/>
      <c r="BI281" s="312"/>
      <c r="BJ281" s="312"/>
      <c r="BK281" s="312"/>
      <c r="BL281" s="312"/>
      <c r="BM281" s="312"/>
      <c r="BN281" s="312"/>
      <c r="BO281" s="312"/>
      <c r="BP281" s="312"/>
      <c r="BQ281" s="312"/>
      <c r="BR281" s="312"/>
      <c r="BS281" s="312"/>
      <c r="BT281" s="312"/>
      <c r="BU281" s="312"/>
      <c r="BV281" s="312"/>
      <c r="BW281" s="312"/>
      <c r="BX281" s="312"/>
      <c r="BY281" s="312"/>
      <c r="BZ281" s="312"/>
      <c r="CA281" s="312"/>
      <c r="CB281" s="312"/>
      <c r="CC281" s="312"/>
      <c r="CD281" s="312"/>
      <c r="CE281" s="312"/>
      <c r="CF281" s="312"/>
      <c r="CG281" s="312"/>
      <c r="CH281" s="312"/>
      <c r="CI281" s="312"/>
      <c r="CJ281" s="312"/>
      <c r="CK281" s="312"/>
      <c r="CL281" s="312"/>
      <c r="CM281" s="312"/>
      <c r="CN281" s="312"/>
      <c r="CO281" s="312"/>
      <c r="CP281" s="312"/>
      <c r="CQ281" s="312"/>
      <c r="CR281" s="312"/>
      <c r="CS281" s="312"/>
      <c r="CT281" s="312"/>
      <c r="CU281" s="312"/>
      <c r="CV281" s="312"/>
      <c r="CW281" s="312"/>
      <c r="CX281" s="312"/>
      <c r="CY281" s="312"/>
      <c r="CZ281" s="312"/>
      <c r="DA281" s="312"/>
      <c r="DB281" s="312"/>
      <c r="DC281" s="312"/>
      <c r="DD281" s="312"/>
      <c r="DE281" s="312"/>
      <c r="DF281" s="312"/>
      <c r="DG281" s="312"/>
      <c r="DH281" s="312"/>
      <c r="DI281" s="312"/>
      <c r="DJ281" s="312"/>
      <c r="DK281" s="312"/>
      <c r="DL281" s="312"/>
      <c r="DM281" s="312"/>
      <c r="DN281" s="312"/>
      <c r="DO281" s="312"/>
      <c r="DP281" s="312"/>
      <c r="DQ281" s="312"/>
      <c r="DR281" s="312"/>
      <c r="DS281" s="312"/>
      <c r="DT281" s="312"/>
      <c r="DU281" s="312"/>
      <c r="DV281" s="312"/>
      <c r="DW281" s="312"/>
      <c r="DX281" s="312"/>
      <c r="DY281" s="312"/>
      <c r="DZ281" s="312"/>
      <c r="EA281" s="312"/>
      <c r="EB281" s="312"/>
      <c r="EC281" s="312"/>
      <c r="ED281" s="312"/>
      <c r="EE281" s="312"/>
      <c r="EF281" s="312"/>
      <c r="EG281" s="312"/>
      <c r="EH281" s="312"/>
      <c r="EI281" s="312"/>
      <c r="EJ281" s="312"/>
      <c r="EK281" s="312"/>
      <c r="EL281" s="312"/>
      <c r="EM281" s="312"/>
      <c r="EN281" s="312"/>
      <c r="EO281" s="312"/>
      <c r="EP281" s="312"/>
      <c r="EQ281" s="312"/>
      <c r="ER281" s="312"/>
      <c r="ES281" s="312"/>
      <c r="ET281" s="312"/>
      <c r="EU281" s="312"/>
      <c r="EV281" s="312"/>
      <c r="EW281" s="312"/>
      <c r="EX281" s="312"/>
      <c r="EY281" s="312"/>
      <c r="EZ281" s="312"/>
      <c r="FA281" s="312"/>
      <c r="FB281" s="312"/>
      <c r="FC281" s="312"/>
      <c r="FD281" s="312"/>
      <c r="FE281" s="312"/>
      <c r="FF281" s="312"/>
      <c r="FG281" s="312"/>
      <c r="FH281" s="312"/>
      <c r="FI281" s="312"/>
      <c r="FJ281" s="312"/>
      <c r="FK281" s="312"/>
      <c r="FL281" s="312"/>
      <c r="FM281" s="312"/>
      <c r="FN281" s="312"/>
      <c r="FO281" s="312"/>
      <c r="FP281" s="312"/>
      <c r="FQ281" s="312"/>
      <c r="FR281" s="312"/>
      <c r="FS281" s="312"/>
      <c r="FT281" s="312"/>
      <c r="FU281" s="312"/>
      <c r="FV281" s="312"/>
      <c r="FW281" s="312"/>
      <c r="FX281" s="312"/>
      <c r="FY281" s="312"/>
      <c r="FZ281" s="312"/>
      <c r="GA281" s="312"/>
      <c r="GB281" s="312"/>
      <c r="GC281" s="312"/>
      <c r="GD281" s="312"/>
      <c r="GE281" s="312"/>
      <c r="GF281" s="312"/>
      <c r="GG281" s="312"/>
      <c r="GH281" s="312"/>
      <c r="GI281" s="312"/>
      <c r="GJ281" s="312"/>
      <c r="GK281" s="312"/>
      <c r="GL281" s="312"/>
      <c r="GM281" s="312"/>
      <c r="GN281" s="312"/>
      <c r="GO281" s="312"/>
      <c r="GP281" s="312"/>
      <c r="GQ281" s="312"/>
      <c r="GR281" s="312"/>
      <c r="GS281" s="312"/>
      <c r="GT281" s="312"/>
      <c r="GU281" s="312"/>
      <c r="GV281" s="312"/>
      <c r="GW281" s="312"/>
      <c r="GX281" s="312"/>
      <c r="GY281" s="312"/>
      <c r="GZ281" s="312"/>
      <c r="HA281" s="312"/>
      <c r="HB281" s="312"/>
      <c r="HC281" s="312"/>
      <c r="HD281" s="312"/>
      <c r="HE281" s="312"/>
      <c r="HF281" s="312"/>
      <c r="HG281" s="312"/>
      <c r="HH281" s="312"/>
      <c r="HI281" s="312"/>
      <c r="HJ281" s="312"/>
      <c r="HK281" s="312"/>
      <c r="HL281" s="312"/>
      <c r="HM281" s="312"/>
      <c r="HN281" s="312"/>
      <c r="HO281" s="312"/>
      <c r="HP281" s="312"/>
      <c r="HQ281" s="312"/>
      <c r="HR281" s="312"/>
      <c r="HS281" s="312"/>
      <c r="HT281" s="312"/>
      <c r="HU281" s="312"/>
      <c r="HV281" s="312"/>
      <c r="HW281" s="312"/>
      <c r="HX281" s="312"/>
      <c r="HY281" s="312"/>
      <c r="HZ281" s="312"/>
      <c r="IA281" s="312"/>
      <c r="IB281" s="312"/>
      <c r="IC281" s="312"/>
      <c r="ID281" s="312"/>
      <c r="IE281" s="312"/>
      <c r="IF281" s="312"/>
      <c r="IG281" s="312"/>
      <c r="IH281" s="312"/>
      <c r="II281" s="312"/>
      <c r="IJ281" s="312"/>
      <c r="IK281" s="312"/>
      <c r="IL281" s="312"/>
      <c r="IM281" s="312"/>
      <c r="IN281" s="312"/>
      <c r="IO281" s="312"/>
      <c r="IP281" s="312"/>
      <c r="IQ281" s="312"/>
      <c r="IR281" s="312"/>
      <c r="IS281" s="312"/>
      <c r="IT281" s="312"/>
      <c r="IU281" s="312"/>
      <c r="IV281" s="312"/>
    </row>
    <row r="282" spans="1:256" s="303" customFormat="1" ht="25.5" customHeight="1">
      <c r="A282" s="433">
        <v>10.199999999999999</v>
      </c>
      <c r="B282" s="268" t="s">
        <v>348</v>
      </c>
      <c r="C282" s="238">
        <f t="shared" si="102"/>
        <v>0</v>
      </c>
      <c r="D282" s="258">
        <f>SUM(D283)</f>
        <v>0</v>
      </c>
      <c r="E282" s="258">
        <f t="shared" ref="E282:BP282" si="112">SUM(E283)</f>
        <v>0</v>
      </c>
      <c r="F282" s="258">
        <f t="shared" si="112"/>
        <v>0</v>
      </c>
      <c r="G282" s="258">
        <f t="shared" si="112"/>
        <v>0</v>
      </c>
      <c r="H282" s="258">
        <f t="shared" si="112"/>
        <v>0</v>
      </c>
      <c r="I282" s="258">
        <f t="shared" si="112"/>
        <v>0</v>
      </c>
      <c r="J282" s="258">
        <f t="shared" si="112"/>
        <v>0</v>
      </c>
      <c r="K282" s="258">
        <f t="shared" si="112"/>
        <v>0</v>
      </c>
      <c r="L282" s="258">
        <f t="shared" si="112"/>
        <v>0</v>
      </c>
      <c r="M282" s="258">
        <f t="shared" si="112"/>
        <v>0</v>
      </c>
      <c r="N282" s="258">
        <f t="shared" si="112"/>
        <v>0</v>
      </c>
      <c r="O282" s="354">
        <f t="shared" si="112"/>
        <v>0</v>
      </c>
      <c r="P282" s="336">
        <f t="shared" si="112"/>
        <v>0</v>
      </c>
      <c r="Q282" s="292">
        <f t="shared" si="112"/>
        <v>0</v>
      </c>
      <c r="R282" s="292">
        <f t="shared" si="112"/>
        <v>0</v>
      </c>
      <c r="S282" s="292">
        <f t="shared" si="112"/>
        <v>0</v>
      </c>
      <c r="T282" s="292">
        <f t="shared" si="112"/>
        <v>0</v>
      </c>
      <c r="U282" s="292">
        <f t="shared" si="112"/>
        <v>0</v>
      </c>
      <c r="V282" s="292">
        <f t="shared" si="112"/>
        <v>0</v>
      </c>
      <c r="W282" s="292">
        <f t="shared" si="112"/>
        <v>0</v>
      </c>
      <c r="X282" s="292">
        <f t="shared" si="112"/>
        <v>0</v>
      </c>
      <c r="Y282" s="292">
        <f t="shared" si="112"/>
        <v>0</v>
      </c>
      <c r="Z282" s="292">
        <f t="shared" si="112"/>
        <v>0</v>
      </c>
      <c r="AA282" s="292">
        <f t="shared" si="112"/>
        <v>0</v>
      </c>
      <c r="AB282" s="292">
        <f t="shared" si="112"/>
        <v>0</v>
      </c>
      <c r="AC282" s="292">
        <f t="shared" si="112"/>
        <v>0</v>
      </c>
      <c r="AD282" s="292">
        <f t="shared" si="112"/>
        <v>0</v>
      </c>
      <c r="AE282" s="292">
        <f t="shared" si="112"/>
        <v>0</v>
      </c>
      <c r="AF282" s="292">
        <f t="shared" si="112"/>
        <v>0</v>
      </c>
      <c r="AG282" s="292">
        <f t="shared" si="112"/>
        <v>0</v>
      </c>
      <c r="AH282" s="292">
        <f t="shared" si="112"/>
        <v>0</v>
      </c>
      <c r="AI282" s="292">
        <f t="shared" si="112"/>
        <v>0</v>
      </c>
      <c r="AJ282" s="292">
        <f t="shared" si="112"/>
        <v>0</v>
      </c>
      <c r="AK282" s="292">
        <f t="shared" si="112"/>
        <v>0</v>
      </c>
      <c r="AL282" s="292">
        <f t="shared" si="112"/>
        <v>0</v>
      </c>
      <c r="AM282" s="292">
        <f t="shared" si="112"/>
        <v>0</v>
      </c>
      <c r="AN282" s="292">
        <f t="shared" si="112"/>
        <v>0</v>
      </c>
      <c r="AO282" s="292">
        <f t="shared" si="112"/>
        <v>0</v>
      </c>
      <c r="AP282" s="292">
        <f t="shared" si="112"/>
        <v>0</v>
      </c>
      <c r="AQ282" s="292">
        <f t="shared" si="112"/>
        <v>0</v>
      </c>
      <c r="AR282" s="292">
        <f t="shared" si="112"/>
        <v>0</v>
      </c>
      <c r="AS282" s="292">
        <f t="shared" si="112"/>
        <v>0</v>
      </c>
      <c r="AT282" s="292">
        <f t="shared" si="112"/>
        <v>0</v>
      </c>
      <c r="AU282" s="292">
        <f t="shared" si="112"/>
        <v>0</v>
      </c>
      <c r="AV282" s="292">
        <f t="shared" si="112"/>
        <v>0</v>
      </c>
      <c r="AW282" s="292">
        <f t="shared" si="112"/>
        <v>0</v>
      </c>
      <c r="AX282" s="292">
        <f t="shared" si="112"/>
        <v>0</v>
      </c>
      <c r="AY282" s="292">
        <f t="shared" si="112"/>
        <v>0</v>
      </c>
      <c r="AZ282" s="292">
        <f t="shared" si="112"/>
        <v>0</v>
      </c>
      <c r="BA282" s="292">
        <f t="shared" si="112"/>
        <v>0</v>
      </c>
      <c r="BB282" s="292">
        <f t="shared" si="112"/>
        <v>0</v>
      </c>
      <c r="BC282" s="292">
        <f t="shared" si="112"/>
        <v>0</v>
      </c>
      <c r="BD282" s="292">
        <f t="shared" si="112"/>
        <v>0</v>
      </c>
      <c r="BE282" s="292">
        <f t="shared" si="112"/>
        <v>0</v>
      </c>
      <c r="BF282" s="292">
        <f t="shared" si="112"/>
        <v>0</v>
      </c>
      <c r="BG282" s="292">
        <f t="shared" si="112"/>
        <v>0</v>
      </c>
      <c r="BH282" s="292">
        <f t="shared" si="112"/>
        <v>0</v>
      </c>
      <c r="BI282" s="292">
        <f t="shared" si="112"/>
        <v>0</v>
      </c>
      <c r="BJ282" s="292">
        <f t="shared" si="112"/>
        <v>0</v>
      </c>
      <c r="BK282" s="292">
        <f t="shared" si="112"/>
        <v>0</v>
      </c>
      <c r="BL282" s="292">
        <f t="shared" si="112"/>
        <v>0</v>
      </c>
      <c r="BM282" s="292">
        <f t="shared" si="112"/>
        <v>0</v>
      </c>
      <c r="BN282" s="292">
        <f t="shared" si="112"/>
        <v>0</v>
      </c>
      <c r="BO282" s="292">
        <f t="shared" si="112"/>
        <v>0</v>
      </c>
      <c r="BP282" s="292">
        <f t="shared" si="112"/>
        <v>0</v>
      </c>
      <c r="BQ282" s="292">
        <f t="shared" ref="BQ282:EB282" si="113">SUM(BQ283)</f>
        <v>0</v>
      </c>
      <c r="BR282" s="292">
        <f t="shared" si="113"/>
        <v>0</v>
      </c>
      <c r="BS282" s="292">
        <f t="shared" si="113"/>
        <v>0</v>
      </c>
      <c r="BT282" s="292">
        <f t="shared" si="113"/>
        <v>0</v>
      </c>
      <c r="BU282" s="292">
        <f t="shared" si="113"/>
        <v>0</v>
      </c>
      <c r="BV282" s="292">
        <f t="shared" si="113"/>
        <v>0</v>
      </c>
      <c r="BW282" s="292">
        <f t="shared" si="113"/>
        <v>0</v>
      </c>
      <c r="BX282" s="292">
        <f t="shared" si="113"/>
        <v>0</v>
      </c>
      <c r="BY282" s="292">
        <f t="shared" si="113"/>
        <v>0</v>
      </c>
      <c r="BZ282" s="292">
        <f t="shared" si="113"/>
        <v>0</v>
      </c>
      <c r="CA282" s="292">
        <f t="shared" si="113"/>
        <v>0</v>
      </c>
      <c r="CB282" s="292">
        <f t="shared" si="113"/>
        <v>0</v>
      </c>
      <c r="CC282" s="292">
        <f t="shared" si="113"/>
        <v>0</v>
      </c>
      <c r="CD282" s="292">
        <f t="shared" si="113"/>
        <v>0</v>
      </c>
      <c r="CE282" s="292">
        <f t="shared" si="113"/>
        <v>0</v>
      </c>
      <c r="CF282" s="292">
        <f t="shared" si="113"/>
        <v>0</v>
      </c>
      <c r="CG282" s="292">
        <f t="shared" si="113"/>
        <v>0</v>
      </c>
      <c r="CH282" s="292">
        <f t="shared" si="113"/>
        <v>0</v>
      </c>
      <c r="CI282" s="292">
        <f t="shared" si="113"/>
        <v>0</v>
      </c>
      <c r="CJ282" s="292">
        <f t="shared" si="113"/>
        <v>0</v>
      </c>
      <c r="CK282" s="292">
        <f t="shared" si="113"/>
        <v>0</v>
      </c>
      <c r="CL282" s="292">
        <f t="shared" si="113"/>
        <v>0</v>
      </c>
      <c r="CM282" s="292">
        <f t="shared" si="113"/>
        <v>0</v>
      </c>
      <c r="CN282" s="292">
        <f t="shared" si="113"/>
        <v>0</v>
      </c>
      <c r="CO282" s="292">
        <f t="shared" si="113"/>
        <v>0</v>
      </c>
      <c r="CP282" s="292">
        <f t="shared" si="113"/>
        <v>0</v>
      </c>
      <c r="CQ282" s="292">
        <f t="shared" si="113"/>
        <v>0</v>
      </c>
      <c r="CR282" s="292">
        <f t="shared" si="113"/>
        <v>0</v>
      </c>
      <c r="CS282" s="292">
        <f t="shared" si="113"/>
        <v>0</v>
      </c>
      <c r="CT282" s="292">
        <f t="shared" si="113"/>
        <v>0</v>
      </c>
      <c r="CU282" s="292">
        <f t="shared" si="113"/>
        <v>0</v>
      </c>
      <c r="CV282" s="292">
        <f t="shared" si="113"/>
        <v>0</v>
      </c>
      <c r="CW282" s="292">
        <f t="shared" si="113"/>
        <v>0</v>
      </c>
      <c r="CX282" s="292">
        <f t="shared" si="113"/>
        <v>0</v>
      </c>
      <c r="CY282" s="292">
        <f t="shared" si="113"/>
        <v>0</v>
      </c>
      <c r="CZ282" s="292">
        <f t="shared" si="113"/>
        <v>0</v>
      </c>
      <c r="DA282" s="292">
        <f t="shared" si="113"/>
        <v>0</v>
      </c>
      <c r="DB282" s="292">
        <f t="shared" si="113"/>
        <v>0</v>
      </c>
      <c r="DC282" s="292">
        <f t="shared" si="113"/>
        <v>0</v>
      </c>
      <c r="DD282" s="292">
        <f t="shared" si="113"/>
        <v>0</v>
      </c>
      <c r="DE282" s="292">
        <f t="shared" si="113"/>
        <v>0</v>
      </c>
      <c r="DF282" s="292">
        <f t="shared" si="113"/>
        <v>0</v>
      </c>
      <c r="DG282" s="292">
        <f t="shared" si="113"/>
        <v>0</v>
      </c>
      <c r="DH282" s="292">
        <f t="shared" si="113"/>
        <v>0</v>
      </c>
      <c r="DI282" s="292">
        <f t="shared" si="113"/>
        <v>0</v>
      </c>
      <c r="DJ282" s="292">
        <f t="shared" si="113"/>
        <v>0</v>
      </c>
      <c r="DK282" s="292">
        <f t="shared" si="113"/>
        <v>0</v>
      </c>
      <c r="DL282" s="292">
        <f t="shared" si="113"/>
        <v>0</v>
      </c>
      <c r="DM282" s="292">
        <f t="shared" si="113"/>
        <v>0</v>
      </c>
      <c r="DN282" s="292">
        <f t="shared" si="113"/>
        <v>0</v>
      </c>
      <c r="DO282" s="292">
        <f t="shared" si="113"/>
        <v>0</v>
      </c>
      <c r="DP282" s="292">
        <f t="shared" si="113"/>
        <v>0</v>
      </c>
      <c r="DQ282" s="292">
        <f t="shared" si="113"/>
        <v>0</v>
      </c>
      <c r="DR282" s="292">
        <f t="shared" si="113"/>
        <v>0</v>
      </c>
      <c r="DS282" s="292">
        <f t="shared" si="113"/>
        <v>0</v>
      </c>
      <c r="DT282" s="292">
        <f t="shared" si="113"/>
        <v>0</v>
      </c>
      <c r="DU282" s="292">
        <f t="shared" si="113"/>
        <v>0</v>
      </c>
      <c r="DV282" s="292">
        <f t="shared" si="113"/>
        <v>0</v>
      </c>
      <c r="DW282" s="292">
        <f t="shared" si="113"/>
        <v>0</v>
      </c>
      <c r="DX282" s="292">
        <f t="shared" si="113"/>
        <v>0</v>
      </c>
      <c r="DY282" s="292">
        <f t="shared" si="113"/>
        <v>0</v>
      </c>
      <c r="DZ282" s="292">
        <f t="shared" si="113"/>
        <v>0</v>
      </c>
      <c r="EA282" s="292">
        <f t="shared" si="113"/>
        <v>0</v>
      </c>
      <c r="EB282" s="292">
        <f t="shared" si="113"/>
        <v>0</v>
      </c>
      <c r="EC282" s="292">
        <f t="shared" ref="EC282:GN282" si="114">SUM(EC283)</f>
        <v>0</v>
      </c>
      <c r="ED282" s="292">
        <f t="shared" si="114"/>
        <v>0</v>
      </c>
      <c r="EE282" s="292">
        <f t="shared" si="114"/>
        <v>0</v>
      </c>
      <c r="EF282" s="292">
        <f t="shared" si="114"/>
        <v>0</v>
      </c>
      <c r="EG282" s="292">
        <f t="shared" si="114"/>
        <v>0</v>
      </c>
      <c r="EH282" s="292">
        <f t="shared" si="114"/>
        <v>0</v>
      </c>
      <c r="EI282" s="292">
        <f t="shared" si="114"/>
        <v>0</v>
      </c>
      <c r="EJ282" s="292">
        <f t="shared" si="114"/>
        <v>0</v>
      </c>
      <c r="EK282" s="292">
        <f t="shared" si="114"/>
        <v>0</v>
      </c>
      <c r="EL282" s="292">
        <f t="shared" si="114"/>
        <v>0</v>
      </c>
      <c r="EM282" s="292">
        <f t="shared" si="114"/>
        <v>0</v>
      </c>
      <c r="EN282" s="292">
        <f t="shared" si="114"/>
        <v>0</v>
      </c>
      <c r="EO282" s="292">
        <f t="shared" si="114"/>
        <v>0</v>
      </c>
      <c r="EP282" s="292">
        <f t="shared" si="114"/>
        <v>0</v>
      </c>
      <c r="EQ282" s="292">
        <f t="shared" si="114"/>
        <v>0</v>
      </c>
      <c r="ER282" s="292">
        <f t="shared" si="114"/>
        <v>0</v>
      </c>
      <c r="ES282" s="292">
        <f t="shared" si="114"/>
        <v>0</v>
      </c>
      <c r="ET282" s="292">
        <f t="shared" si="114"/>
        <v>0</v>
      </c>
      <c r="EU282" s="292">
        <f t="shared" si="114"/>
        <v>0</v>
      </c>
      <c r="EV282" s="292">
        <f t="shared" si="114"/>
        <v>0</v>
      </c>
      <c r="EW282" s="292">
        <f t="shared" si="114"/>
        <v>0</v>
      </c>
      <c r="EX282" s="292">
        <f t="shared" si="114"/>
        <v>0</v>
      </c>
      <c r="EY282" s="292">
        <f t="shared" si="114"/>
        <v>0</v>
      </c>
      <c r="EZ282" s="292">
        <f t="shared" si="114"/>
        <v>0</v>
      </c>
      <c r="FA282" s="292">
        <f t="shared" si="114"/>
        <v>0</v>
      </c>
      <c r="FB282" s="292">
        <f t="shared" si="114"/>
        <v>0</v>
      </c>
      <c r="FC282" s="292">
        <f t="shared" si="114"/>
        <v>0</v>
      </c>
      <c r="FD282" s="292">
        <f t="shared" si="114"/>
        <v>0</v>
      </c>
      <c r="FE282" s="292">
        <f t="shared" si="114"/>
        <v>0</v>
      </c>
      <c r="FF282" s="292">
        <f t="shared" si="114"/>
        <v>0</v>
      </c>
      <c r="FG282" s="292">
        <f t="shared" si="114"/>
        <v>0</v>
      </c>
      <c r="FH282" s="292">
        <f t="shared" si="114"/>
        <v>0</v>
      </c>
      <c r="FI282" s="292">
        <f t="shared" si="114"/>
        <v>0</v>
      </c>
      <c r="FJ282" s="292">
        <f t="shared" si="114"/>
        <v>0</v>
      </c>
      <c r="FK282" s="292">
        <f t="shared" si="114"/>
        <v>0</v>
      </c>
      <c r="FL282" s="292">
        <f t="shared" si="114"/>
        <v>0</v>
      </c>
      <c r="FM282" s="292">
        <f t="shared" si="114"/>
        <v>0</v>
      </c>
      <c r="FN282" s="292">
        <f t="shared" si="114"/>
        <v>0</v>
      </c>
      <c r="FO282" s="292">
        <f t="shared" si="114"/>
        <v>0</v>
      </c>
      <c r="FP282" s="292">
        <f t="shared" si="114"/>
        <v>0</v>
      </c>
      <c r="FQ282" s="292">
        <f t="shared" si="114"/>
        <v>0</v>
      </c>
      <c r="FR282" s="292">
        <f t="shared" si="114"/>
        <v>0</v>
      </c>
      <c r="FS282" s="292">
        <f t="shared" si="114"/>
        <v>0</v>
      </c>
      <c r="FT282" s="292">
        <f t="shared" si="114"/>
        <v>0</v>
      </c>
      <c r="FU282" s="292">
        <f t="shared" si="114"/>
        <v>0</v>
      </c>
      <c r="FV282" s="292">
        <f t="shared" si="114"/>
        <v>0</v>
      </c>
      <c r="FW282" s="292">
        <f t="shared" si="114"/>
        <v>0</v>
      </c>
      <c r="FX282" s="292">
        <f t="shared" si="114"/>
        <v>0</v>
      </c>
      <c r="FY282" s="292">
        <f t="shared" si="114"/>
        <v>0</v>
      </c>
      <c r="FZ282" s="292">
        <f t="shared" si="114"/>
        <v>0</v>
      </c>
      <c r="GA282" s="292">
        <f t="shared" si="114"/>
        <v>0</v>
      </c>
      <c r="GB282" s="292">
        <f t="shared" si="114"/>
        <v>0</v>
      </c>
      <c r="GC282" s="292">
        <f t="shared" si="114"/>
        <v>0</v>
      </c>
      <c r="GD282" s="292">
        <f t="shared" si="114"/>
        <v>0</v>
      </c>
      <c r="GE282" s="292">
        <f t="shared" si="114"/>
        <v>0</v>
      </c>
      <c r="GF282" s="292">
        <f t="shared" si="114"/>
        <v>0</v>
      </c>
      <c r="GG282" s="292">
        <f t="shared" si="114"/>
        <v>0</v>
      </c>
      <c r="GH282" s="292">
        <f t="shared" si="114"/>
        <v>0</v>
      </c>
      <c r="GI282" s="292">
        <f t="shared" si="114"/>
        <v>0</v>
      </c>
      <c r="GJ282" s="292">
        <f t="shared" si="114"/>
        <v>0</v>
      </c>
      <c r="GK282" s="292">
        <f t="shared" si="114"/>
        <v>0</v>
      </c>
      <c r="GL282" s="292">
        <f t="shared" si="114"/>
        <v>0</v>
      </c>
      <c r="GM282" s="292">
        <f t="shared" si="114"/>
        <v>0</v>
      </c>
      <c r="GN282" s="292">
        <f t="shared" si="114"/>
        <v>0</v>
      </c>
      <c r="GO282" s="292">
        <f t="shared" ref="GO282:IV282" si="115">SUM(GO283)</f>
        <v>0</v>
      </c>
      <c r="GP282" s="292">
        <f t="shared" si="115"/>
        <v>0</v>
      </c>
      <c r="GQ282" s="292">
        <f t="shared" si="115"/>
        <v>0</v>
      </c>
      <c r="GR282" s="292">
        <f t="shared" si="115"/>
        <v>0</v>
      </c>
      <c r="GS282" s="292">
        <f t="shared" si="115"/>
        <v>0</v>
      </c>
      <c r="GT282" s="292">
        <f t="shared" si="115"/>
        <v>0</v>
      </c>
      <c r="GU282" s="292">
        <f t="shared" si="115"/>
        <v>0</v>
      </c>
      <c r="GV282" s="292">
        <f t="shared" si="115"/>
        <v>0</v>
      </c>
      <c r="GW282" s="292">
        <f t="shared" si="115"/>
        <v>0</v>
      </c>
      <c r="GX282" s="292">
        <f t="shared" si="115"/>
        <v>0</v>
      </c>
      <c r="GY282" s="292">
        <f t="shared" si="115"/>
        <v>0</v>
      </c>
      <c r="GZ282" s="292">
        <f t="shared" si="115"/>
        <v>0</v>
      </c>
      <c r="HA282" s="292">
        <f t="shared" si="115"/>
        <v>0</v>
      </c>
      <c r="HB282" s="292">
        <f t="shared" si="115"/>
        <v>0</v>
      </c>
      <c r="HC282" s="292">
        <f t="shared" si="115"/>
        <v>0</v>
      </c>
      <c r="HD282" s="292">
        <f t="shared" si="115"/>
        <v>0</v>
      </c>
      <c r="HE282" s="292">
        <f t="shared" si="115"/>
        <v>0</v>
      </c>
      <c r="HF282" s="292">
        <f t="shared" si="115"/>
        <v>0</v>
      </c>
      <c r="HG282" s="292">
        <f t="shared" si="115"/>
        <v>0</v>
      </c>
      <c r="HH282" s="292">
        <f t="shared" si="115"/>
        <v>0</v>
      </c>
      <c r="HI282" s="292">
        <f t="shared" si="115"/>
        <v>0</v>
      </c>
      <c r="HJ282" s="292">
        <f t="shared" si="115"/>
        <v>0</v>
      </c>
      <c r="HK282" s="292">
        <f t="shared" si="115"/>
        <v>0</v>
      </c>
      <c r="HL282" s="292">
        <f t="shared" si="115"/>
        <v>0</v>
      </c>
      <c r="HM282" s="292">
        <f t="shared" si="115"/>
        <v>0</v>
      </c>
      <c r="HN282" s="292">
        <f t="shared" si="115"/>
        <v>0</v>
      </c>
      <c r="HO282" s="292">
        <f t="shared" si="115"/>
        <v>0</v>
      </c>
      <c r="HP282" s="292">
        <f t="shared" si="115"/>
        <v>0</v>
      </c>
      <c r="HQ282" s="292">
        <f t="shared" si="115"/>
        <v>0</v>
      </c>
      <c r="HR282" s="292">
        <f t="shared" si="115"/>
        <v>0</v>
      </c>
      <c r="HS282" s="292">
        <f t="shared" si="115"/>
        <v>0</v>
      </c>
      <c r="HT282" s="292">
        <f t="shared" si="115"/>
        <v>0</v>
      </c>
      <c r="HU282" s="292">
        <f t="shared" si="115"/>
        <v>0</v>
      </c>
      <c r="HV282" s="292">
        <f t="shared" si="115"/>
        <v>0</v>
      </c>
      <c r="HW282" s="292">
        <f t="shared" si="115"/>
        <v>0</v>
      </c>
      <c r="HX282" s="292">
        <f t="shared" si="115"/>
        <v>0</v>
      </c>
      <c r="HY282" s="292">
        <f t="shared" si="115"/>
        <v>0</v>
      </c>
      <c r="HZ282" s="292">
        <f t="shared" si="115"/>
        <v>0</v>
      </c>
      <c r="IA282" s="292">
        <f t="shared" si="115"/>
        <v>0</v>
      </c>
      <c r="IB282" s="292">
        <f t="shared" si="115"/>
        <v>0</v>
      </c>
      <c r="IC282" s="292">
        <f t="shared" si="115"/>
        <v>0</v>
      </c>
      <c r="ID282" s="292">
        <f t="shared" si="115"/>
        <v>0</v>
      </c>
      <c r="IE282" s="292">
        <f t="shared" si="115"/>
        <v>0</v>
      </c>
      <c r="IF282" s="292">
        <f t="shared" si="115"/>
        <v>0</v>
      </c>
      <c r="IG282" s="292">
        <f t="shared" si="115"/>
        <v>0</v>
      </c>
      <c r="IH282" s="292">
        <f t="shared" si="115"/>
        <v>0</v>
      </c>
      <c r="II282" s="292">
        <f t="shared" si="115"/>
        <v>0</v>
      </c>
      <c r="IJ282" s="292">
        <f t="shared" si="115"/>
        <v>0</v>
      </c>
      <c r="IK282" s="292">
        <f t="shared" si="115"/>
        <v>0</v>
      </c>
      <c r="IL282" s="292">
        <f t="shared" si="115"/>
        <v>0</v>
      </c>
      <c r="IM282" s="292">
        <f t="shared" si="115"/>
        <v>0</v>
      </c>
      <c r="IN282" s="292">
        <f t="shared" si="115"/>
        <v>0</v>
      </c>
      <c r="IO282" s="292">
        <f t="shared" si="115"/>
        <v>0</v>
      </c>
      <c r="IP282" s="292">
        <f t="shared" si="115"/>
        <v>0</v>
      </c>
      <c r="IQ282" s="292">
        <f t="shared" si="115"/>
        <v>0</v>
      </c>
      <c r="IR282" s="292">
        <f t="shared" si="115"/>
        <v>0</v>
      </c>
      <c r="IS282" s="292">
        <f t="shared" si="115"/>
        <v>0</v>
      </c>
      <c r="IT282" s="292">
        <f t="shared" si="115"/>
        <v>0</v>
      </c>
      <c r="IU282" s="292">
        <f t="shared" si="115"/>
        <v>0</v>
      </c>
      <c r="IV282" s="292">
        <f t="shared" si="115"/>
        <v>0</v>
      </c>
    </row>
    <row r="283" spans="1:256" s="313" customFormat="1" ht="25.5" customHeight="1">
      <c r="A283" s="348" t="s">
        <v>1582</v>
      </c>
      <c r="B283" s="289" t="s">
        <v>348</v>
      </c>
      <c r="C283" s="267">
        <f t="shared" si="102"/>
        <v>0</v>
      </c>
      <c r="D283" s="259">
        <v>0</v>
      </c>
      <c r="E283" s="259">
        <v>0</v>
      </c>
      <c r="F283" s="259">
        <v>0</v>
      </c>
      <c r="G283" s="259">
        <v>0</v>
      </c>
      <c r="H283" s="259">
        <v>0</v>
      </c>
      <c r="I283" s="259">
        <v>0</v>
      </c>
      <c r="J283" s="259">
        <v>0</v>
      </c>
      <c r="K283" s="259">
        <v>0</v>
      </c>
      <c r="L283" s="259">
        <v>0</v>
      </c>
      <c r="M283" s="259">
        <v>0</v>
      </c>
      <c r="N283" s="259">
        <v>0</v>
      </c>
      <c r="O283" s="350">
        <v>0</v>
      </c>
      <c r="P283" s="340"/>
      <c r="Q283" s="312"/>
      <c r="R283" s="312"/>
      <c r="S283" s="312"/>
      <c r="T283" s="312"/>
      <c r="U283" s="312"/>
      <c r="V283" s="312"/>
      <c r="W283" s="31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c r="AS283" s="312"/>
      <c r="AT283" s="312"/>
      <c r="AU283" s="312"/>
      <c r="AV283" s="312"/>
      <c r="AW283" s="312"/>
      <c r="AX283" s="312"/>
      <c r="AY283" s="312"/>
      <c r="AZ283" s="312"/>
      <c r="BA283" s="312"/>
      <c r="BB283" s="312"/>
      <c r="BC283" s="312"/>
      <c r="BD283" s="312"/>
      <c r="BE283" s="312"/>
      <c r="BF283" s="312"/>
      <c r="BG283" s="312"/>
      <c r="BH283" s="312"/>
      <c r="BI283" s="312"/>
      <c r="BJ283" s="312"/>
      <c r="BK283" s="312"/>
      <c r="BL283" s="312"/>
      <c r="BM283" s="312"/>
      <c r="BN283" s="312"/>
      <c r="BO283" s="312"/>
      <c r="BP283" s="312"/>
      <c r="BQ283" s="312"/>
      <c r="BR283" s="312"/>
      <c r="BS283" s="312"/>
      <c r="BT283" s="312"/>
      <c r="BU283" s="312"/>
      <c r="BV283" s="312"/>
      <c r="BW283" s="312"/>
      <c r="BX283" s="312"/>
      <c r="BY283" s="312"/>
      <c r="BZ283" s="312"/>
      <c r="CA283" s="312"/>
      <c r="CB283" s="312"/>
      <c r="CC283" s="312"/>
      <c r="CD283" s="312"/>
      <c r="CE283" s="312"/>
      <c r="CF283" s="312"/>
      <c r="CG283" s="312"/>
      <c r="CH283" s="312"/>
      <c r="CI283" s="312"/>
      <c r="CJ283" s="312"/>
      <c r="CK283" s="312"/>
      <c r="CL283" s="312"/>
      <c r="CM283" s="312"/>
      <c r="CN283" s="312"/>
      <c r="CO283" s="312"/>
      <c r="CP283" s="312"/>
      <c r="CQ283" s="312"/>
      <c r="CR283" s="312"/>
      <c r="CS283" s="312"/>
      <c r="CT283" s="312"/>
      <c r="CU283" s="312"/>
      <c r="CV283" s="312"/>
      <c r="CW283" s="312"/>
      <c r="CX283" s="312"/>
      <c r="CY283" s="312"/>
      <c r="CZ283" s="312"/>
      <c r="DA283" s="312"/>
      <c r="DB283" s="312"/>
      <c r="DC283" s="312"/>
      <c r="DD283" s="312"/>
      <c r="DE283" s="312"/>
      <c r="DF283" s="312"/>
      <c r="DG283" s="312"/>
      <c r="DH283" s="312"/>
      <c r="DI283" s="312"/>
      <c r="DJ283" s="312"/>
      <c r="DK283" s="312"/>
      <c r="DL283" s="312"/>
      <c r="DM283" s="312"/>
      <c r="DN283" s="312"/>
      <c r="DO283" s="312"/>
      <c r="DP283" s="312"/>
      <c r="DQ283" s="312"/>
      <c r="DR283" s="312"/>
      <c r="DS283" s="312"/>
      <c r="DT283" s="312"/>
      <c r="DU283" s="312"/>
      <c r="DV283" s="312"/>
      <c r="DW283" s="312"/>
      <c r="DX283" s="312"/>
      <c r="DY283" s="312"/>
      <c r="DZ283" s="312"/>
      <c r="EA283" s="312"/>
      <c r="EB283" s="312"/>
      <c r="EC283" s="312"/>
      <c r="ED283" s="312"/>
      <c r="EE283" s="312"/>
      <c r="EF283" s="312"/>
      <c r="EG283" s="312"/>
      <c r="EH283" s="312"/>
      <c r="EI283" s="312"/>
      <c r="EJ283" s="312"/>
      <c r="EK283" s="312"/>
      <c r="EL283" s="312"/>
      <c r="EM283" s="312"/>
      <c r="EN283" s="312"/>
      <c r="EO283" s="312"/>
      <c r="EP283" s="312"/>
      <c r="EQ283" s="312"/>
      <c r="ER283" s="312"/>
      <c r="ES283" s="312"/>
      <c r="ET283" s="312"/>
      <c r="EU283" s="312"/>
      <c r="EV283" s="312"/>
      <c r="EW283" s="312"/>
      <c r="EX283" s="312"/>
      <c r="EY283" s="312"/>
      <c r="EZ283" s="312"/>
      <c r="FA283" s="312"/>
      <c r="FB283" s="312"/>
      <c r="FC283" s="312"/>
      <c r="FD283" s="312"/>
      <c r="FE283" s="312"/>
      <c r="FF283" s="312"/>
      <c r="FG283" s="312"/>
      <c r="FH283" s="312"/>
      <c r="FI283" s="312"/>
      <c r="FJ283" s="312"/>
      <c r="FK283" s="312"/>
      <c r="FL283" s="312"/>
      <c r="FM283" s="312"/>
      <c r="FN283" s="312"/>
      <c r="FO283" s="312"/>
      <c r="FP283" s="312"/>
      <c r="FQ283" s="312"/>
      <c r="FR283" s="312"/>
      <c r="FS283" s="312"/>
      <c r="FT283" s="312"/>
      <c r="FU283" s="312"/>
      <c r="FV283" s="312"/>
      <c r="FW283" s="312"/>
      <c r="FX283" s="312"/>
      <c r="FY283" s="312"/>
      <c r="FZ283" s="312"/>
      <c r="GA283" s="312"/>
      <c r="GB283" s="312"/>
      <c r="GC283" s="312"/>
      <c r="GD283" s="312"/>
      <c r="GE283" s="312"/>
      <c r="GF283" s="312"/>
      <c r="GG283" s="312"/>
      <c r="GH283" s="312"/>
      <c r="GI283" s="312"/>
      <c r="GJ283" s="312"/>
      <c r="GK283" s="312"/>
      <c r="GL283" s="312"/>
      <c r="GM283" s="312"/>
      <c r="GN283" s="312"/>
      <c r="GO283" s="312"/>
      <c r="GP283" s="312"/>
      <c r="GQ283" s="312"/>
      <c r="GR283" s="312"/>
      <c r="GS283" s="312"/>
      <c r="GT283" s="312"/>
      <c r="GU283" s="312"/>
      <c r="GV283" s="312"/>
      <c r="GW283" s="312"/>
      <c r="GX283" s="312"/>
      <c r="GY283" s="312"/>
      <c r="GZ283" s="312"/>
      <c r="HA283" s="312"/>
      <c r="HB283" s="312"/>
      <c r="HC283" s="312"/>
      <c r="HD283" s="312"/>
      <c r="HE283" s="312"/>
      <c r="HF283" s="312"/>
      <c r="HG283" s="312"/>
      <c r="HH283" s="312"/>
      <c r="HI283" s="312"/>
      <c r="HJ283" s="312"/>
      <c r="HK283" s="312"/>
      <c r="HL283" s="312"/>
      <c r="HM283" s="312"/>
      <c r="HN283" s="312"/>
      <c r="HO283" s="312"/>
      <c r="HP283" s="312"/>
      <c r="HQ283" s="312"/>
      <c r="HR283" s="312"/>
      <c r="HS283" s="312"/>
      <c r="HT283" s="312"/>
      <c r="HU283" s="312"/>
      <c r="HV283" s="312"/>
      <c r="HW283" s="312"/>
      <c r="HX283" s="312"/>
      <c r="HY283" s="312"/>
      <c r="HZ283" s="312"/>
      <c r="IA283" s="312"/>
      <c r="IB283" s="312"/>
      <c r="IC283" s="312"/>
      <c r="ID283" s="312"/>
      <c r="IE283" s="312"/>
      <c r="IF283" s="312"/>
      <c r="IG283" s="312"/>
      <c r="IH283" s="312"/>
      <c r="II283" s="312"/>
      <c r="IJ283" s="312"/>
      <c r="IK283" s="312"/>
      <c r="IL283" s="312"/>
      <c r="IM283" s="312"/>
      <c r="IN283" s="312"/>
      <c r="IO283" s="312"/>
      <c r="IP283" s="312"/>
      <c r="IQ283" s="312"/>
      <c r="IR283" s="312"/>
      <c r="IS283" s="312"/>
      <c r="IT283" s="312"/>
      <c r="IU283" s="312"/>
      <c r="IV283" s="312"/>
    </row>
    <row r="284" spans="1:256" s="303" customFormat="1" ht="25.5" customHeight="1">
      <c r="A284" s="433">
        <v>10.3</v>
      </c>
      <c r="B284" s="268" t="s">
        <v>349</v>
      </c>
      <c r="C284" s="238">
        <f>SUM(D284:O284)</f>
        <v>0</v>
      </c>
      <c r="D284" s="258">
        <f>D285</f>
        <v>0</v>
      </c>
      <c r="E284" s="258">
        <f t="shared" ref="E284:O284" si="116">E285</f>
        <v>0</v>
      </c>
      <c r="F284" s="258">
        <f t="shared" si="116"/>
        <v>0</v>
      </c>
      <c r="G284" s="258">
        <f t="shared" si="116"/>
        <v>0</v>
      </c>
      <c r="H284" s="258">
        <f t="shared" si="116"/>
        <v>0</v>
      </c>
      <c r="I284" s="258">
        <f t="shared" si="116"/>
        <v>0</v>
      </c>
      <c r="J284" s="258">
        <f t="shared" si="116"/>
        <v>0</v>
      </c>
      <c r="K284" s="258">
        <f t="shared" si="116"/>
        <v>0</v>
      </c>
      <c r="L284" s="258">
        <f t="shared" si="116"/>
        <v>0</v>
      </c>
      <c r="M284" s="258">
        <f t="shared" si="116"/>
        <v>0</v>
      </c>
      <c r="N284" s="258">
        <f t="shared" si="116"/>
        <v>0</v>
      </c>
      <c r="O284" s="354">
        <f t="shared" si="116"/>
        <v>0</v>
      </c>
      <c r="P284" s="338"/>
      <c r="Q284" s="302"/>
      <c r="R284" s="302"/>
      <c r="S284" s="302"/>
      <c r="T284" s="302"/>
      <c r="U284" s="302"/>
      <c r="V284" s="302"/>
      <c r="W284" s="302"/>
      <c r="X284" s="302"/>
      <c r="Y284" s="302"/>
      <c r="Z284" s="302"/>
      <c r="AA284" s="302"/>
      <c r="AB284" s="302"/>
      <c r="AC284" s="302"/>
      <c r="AD284" s="302"/>
      <c r="AE284" s="302"/>
      <c r="AF284" s="302"/>
      <c r="AG284" s="302"/>
      <c r="AH284" s="302"/>
      <c r="AI284" s="302"/>
      <c r="AJ284" s="302"/>
      <c r="AK284" s="302"/>
      <c r="AL284" s="302"/>
      <c r="AM284" s="302"/>
      <c r="AN284" s="302"/>
      <c r="AO284" s="302"/>
      <c r="AP284" s="302"/>
      <c r="AQ284" s="302"/>
      <c r="AR284" s="302"/>
      <c r="AS284" s="302"/>
      <c r="AT284" s="302"/>
      <c r="AU284" s="302"/>
      <c r="AV284" s="302"/>
      <c r="AW284" s="302"/>
      <c r="AX284" s="302"/>
      <c r="AY284" s="302"/>
      <c r="AZ284" s="302"/>
      <c r="BA284" s="302"/>
      <c r="BB284" s="302"/>
      <c r="BC284" s="302"/>
      <c r="BD284" s="302"/>
      <c r="BE284" s="302"/>
      <c r="BF284" s="302"/>
      <c r="BG284" s="302"/>
      <c r="BH284" s="302"/>
      <c r="BI284" s="302"/>
      <c r="BJ284" s="302"/>
      <c r="BK284" s="302"/>
      <c r="BL284" s="302"/>
      <c r="BM284" s="302"/>
      <c r="BN284" s="302"/>
      <c r="BO284" s="302"/>
      <c r="BP284" s="302"/>
      <c r="BQ284" s="302"/>
      <c r="BR284" s="302"/>
      <c r="BS284" s="302"/>
      <c r="BT284" s="302"/>
      <c r="BU284" s="302"/>
      <c r="BV284" s="302"/>
      <c r="BW284" s="302"/>
      <c r="BX284" s="302"/>
      <c r="BY284" s="302"/>
      <c r="BZ284" s="302"/>
      <c r="CA284" s="302"/>
      <c r="CB284" s="302"/>
      <c r="CC284" s="302"/>
      <c r="CD284" s="302"/>
      <c r="CE284" s="302"/>
      <c r="CF284" s="302"/>
      <c r="CG284" s="302"/>
      <c r="CH284" s="302"/>
      <c r="CI284" s="302"/>
      <c r="CJ284" s="302"/>
      <c r="CK284" s="302"/>
      <c r="CL284" s="302"/>
      <c r="CM284" s="302"/>
      <c r="CN284" s="302"/>
      <c r="CO284" s="302"/>
      <c r="CP284" s="302"/>
      <c r="CQ284" s="302"/>
      <c r="CR284" s="302"/>
      <c r="CS284" s="302"/>
      <c r="CT284" s="302"/>
      <c r="CU284" s="302"/>
      <c r="CV284" s="302"/>
      <c r="CW284" s="302"/>
      <c r="CX284" s="302"/>
      <c r="CY284" s="302"/>
      <c r="CZ284" s="302"/>
      <c r="DA284" s="302"/>
      <c r="DB284" s="302"/>
      <c r="DC284" s="302"/>
      <c r="DD284" s="302"/>
      <c r="DE284" s="302"/>
      <c r="DF284" s="302"/>
      <c r="DG284" s="302"/>
      <c r="DH284" s="302"/>
      <c r="DI284" s="302"/>
      <c r="DJ284" s="302"/>
      <c r="DK284" s="302"/>
      <c r="DL284" s="302"/>
      <c r="DM284" s="302"/>
      <c r="DN284" s="302"/>
      <c r="DO284" s="302"/>
      <c r="DP284" s="302"/>
      <c r="DQ284" s="302"/>
      <c r="DR284" s="302"/>
      <c r="DS284" s="302"/>
      <c r="DT284" s="302"/>
      <c r="DU284" s="302"/>
      <c r="DV284" s="302"/>
      <c r="DW284" s="302"/>
      <c r="DX284" s="302"/>
      <c r="DY284" s="302"/>
      <c r="DZ284" s="302"/>
      <c r="EA284" s="302"/>
      <c r="EB284" s="302"/>
      <c r="EC284" s="302"/>
      <c r="ED284" s="302"/>
      <c r="EE284" s="302"/>
      <c r="EF284" s="302"/>
      <c r="EG284" s="302"/>
      <c r="EH284" s="302"/>
      <c r="EI284" s="302"/>
      <c r="EJ284" s="302"/>
      <c r="EK284" s="302"/>
      <c r="EL284" s="302"/>
      <c r="EM284" s="302"/>
      <c r="EN284" s="302"/>
      <c r="EO284" s="302"/>
      <c r="EP284" s="302"/>
      <c r="EQ284" s="302"/>
      <c r="ER284" s="302"/>
      <c r="ES284" s="302"/>
      <c r="ET284" s="302"/>
      <c r="EU284" s="302"/>
      <c r="EV284" s="302"/>
      <c r="EW284" s="302"/>
      <c r="EX284" s="302"/>
      <c r="EY284" s="302"/>
      <c r="EZ284" s="302"/>
      <c r="FA284" s="302"/>
      <c r="FB284" s="302"/>
      <c r="FC284" s="302"/>
      <c r="FD284" s="302"/>
      <c r="FE284" s="302"/>
      <c r="FF284" s="302"/>
      <c r="FG284" s="302"/>
      <c r="FH284" s="302"/>
      <c r="FI284" s="302"/>
      <c r="FJ284" s="302"/>
      <c r="FK284" s="302"/>
      <c r="FL284" s="302"/>
      <c r="FM284" s="302"/>
      <c r="FN284" s="302"/>
      <c r="FO284" s="302"/>
      <c r="FP284" s="302"/>
      <c r="FQ284" s="302"/>
      <c r="FR284" s="302"/>
      <c r="FS284" s="302"/>
      <c r="FT284" s="302"/>
      <c r="FU284" s="302"/>
      <c r="FV284" s="302"/>
      <c r="FW284" s="302"/>
      <c r="FX284" s="302"/>
      <c r="FY284" s="302"/>
      <c r="FZ284" s="302"/>
      <c r="GA284" s="302"/>
      <c r="GB284" s="302"/>
      <c r="GC284" s="302"/>
      <c r="GD284" s="302"/>
      <c r="GE284" s="302"/>
      <c r="GF284" s="302"/>
      <c r="GG284" s="302"/>
      <c r="GH284" s="302"/>
      <c r="GI284" s="302"/>
      <c r="GJ284" s="302"/>
      <c r="GK284" s="302"/>
      <c r="GL284" s="302"/>
      <c r="GM284" s="302"/>
      <c r="GN284" s="302"/>
      <c r="GO284" s="302"/>
      <c r="GP284" s="302"/>
      <c r="GQ284" s="302"/>
      <c r="GR284" s="302"/>
      <c r="GS284" s="302"/>
      <c r="GT284" s="302"/>
      <c r="GU284" s="302"/>
      <c r="GV284" s="302"/>
      <c r="GW284" s="302"/>
      <c r="GX284" s="302"/>
      <c r="GY284" s="302"/>
      <c r="GZ284" s="302"/>
      <c r="HA284" s="302"/>
      <c r="HB284" s="302"/>
      <c r="HC284" s="302"/>
      <c r="HD284" s="302"/>
      <c r="HE284" s="302"/>
      <c r="HF284" s="302"/>
      <c r="HG284" s="302"/>
      <c r="HH284" s="302"/>
      <c r="HI284" s="302"/>
      <c r="HJ284" s="302"/>
      <c r="HK284" s="302"/>
      <c r="HL284" s="302"/>
      <c r="HM284" s="302"/>
      <c r="HN284" s="302"/>
      <c r="HO284" s="302"/>
      <c r="HP284" s="302"/>
      <c r="HQ284" s="302"/>
      <c r="HR284" s="302"/>
      <c r="HS284" s="302"/>
      <c r="HT284" s="302"/>
      <c r="HU284" s="302"/>
      <c r="HV284" s="302"/>
      <c r="HW284" s="302"/>
      <c r="HX284" s="302"/>
      <c r="HY284" s="302"/>
      <c r="HZ284" s="302"/>
      <c r="IA284" s="302"/>
      <c r="IB284" s="302"/>
      <c r="IC284" s="302"/>
      <c r="ID284" s="302"/>
      <c r="IE284" s="302"/>
      <c r="IF284" s="302"/>
      <c r="IG284" s="302"/>
      <c r="IH284" s="302"/>
      <c r="II284" s="302"/>
      <c r="IJ284" s="302"/>
      <c r="IK284" s="302"/>
      <c r="IL284" s="302"/>
      <c r="IM284" s="302"/>
      <c r="IN284" s="302"/>
      <c r="IO284" s="302"/>
      <c r="IP284" s="302"/>
      <c r="IQ284" s="302"/>
      <c r="IR284" s="302"/>
      <c r="IS284" s="302"/>
      <c r="IT284" s="302"/>
      <c r="IU284" s="302"/>
      <c r="IV284" s="302"/>
    </row>
    <row r="285" spans="1:256" s="313" customFormat="1" ht="25.5" customHeight="1">
      <c r="A285" s="348" t="s">
        <v>1583</v>
      </c>
      <c r="B285" s="289" t="s">
        <v>349</v>
      </c>
      <c r="C285" s="267">
        <f t="shared" si="102"/>
        <v>0</v>
      </c>
      <c r="D285" s="259">
        <v>0</v>
      </c>
      <c r="E285" s="259">
        <v>0</v>
      </c>
      <c r="F285" s="259">
        <v>0</v>
      </c>
      <c r="G285" s="259">
        <v>0</v>
      </c>
      <c r="H285" s="259">
        <v>0</v>
      </c>
      <c r="I285" s="259">
        <v>0</v>
      </c>
      <c r="J285" s="259">
        <v>0</v>
      </c>
      <c r="K285" s="259">
        <v>0</v>
      </c>
      <c r="L285" s="259">
        <v>0</v>
      </c>
      <c r="M285" s="259">
        <v>0</v>
      </c>
      <c r="N285" s="259">
        <v>0</v>
      </c>
      <c r="O285" s="350">
        <v>0</v>
      </c>
      <c r="P285" s="340"/>
      <c r="Q285" s="312"/>
      <c r="R285" s="312"/>
      <c r="S285" s="312"/>
      <c r="T285" s="312"/>
      <c r="U285" s="312"/>
      <c r="V285" s="312"/>
      <c r="W285" s="31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c r="AS285" s="312"/>
      <c r="AT285" s="312"/>
      <c r="AU285" s="312"/>
      <c r="AV285" s="312"/>
      <c r="AW285" s="312"/>
      <c r="AX285" s="312"/>
      <c r="AY285" s="312"/>
      <c r="AZ285" s="312"/>
      <c r="BA285" s="312"/>
      <c r="BB285" s="312"/>
      <c r="BC285" s="312"/>
      <c r="BD285" s="312"/>
      <c r="BE285" s="312"/>
      <c r="BF285" s="312"/>
      <c r="BG285" s="312"/>
      <c r="BH285" s="312"/>
      <c r="BI285" s="312"/>
      <c r="BJ285" s="312"/>
      <c r="BK285" s="312"/>
      <c r="BL285" s="312"/>
      <c r="BM285" s="312"/>
      <c r="BN285" s="312"/>
      <c r="BO285" s="312"/>
      <c r="BP285" s="312"/>
      <c r="BQ285" s="312"/>
      <c r="BR285" s="312"/>
      <c r="BS285" s="312"/>
      <c r="BT285" s="312"/>
      <c r="BU285" s="312"/>
      <c r="BV285" s="312"/>
      <c r="BW285" s="312"/>
      <c r="BX285" s="312"/>
      <c r="BY285" s="312"/>
      <c r="BZ285" s="312"/>
      <c r="CA285" s="312"/>
      <c r="CB285" s="312"/>
      <c r="CC285" s="312"/>
      <c r="CD285" s="312"/>
      <c r="CE285" s="312"/>
      <c r="CF285" s="312"/>
      <c r="CG285" s="312"/>
      <c r="CH285" s="312"/>
      <c r="CI285" s="312"/>
      <c r="CJ285" s="312"/>
      <c r="CK285" s="312"/>
      <c r="CL285" s="312"/>
      <c r="CM285" s="312"/>
      <c r="CN285" s="312"/>
      <c r="CO285" s="312"/>
      <c r="CP285" s="312"/>
      <c r="CQ285" s="312"/>
      <c r="CR285" s="312"/>
      <c r="CS285" s="312"/>
      <c r="CT285" s="312"/>
      <c r="CU285" s="312"/>
      <c r="CV285" s="312"/>
      <c r="CW285" s="312"/>
      <c r="CX285" s="312"/>
      <c r="CY285" s="312"/>
      <c r="CZ285" s="312"/>
      <c r="DA285" s="312"/>
      <c r="DB285" s="312"/>
      <c r="DC285" s="312"/>
      <c r="DD285" s="312"/>
      <c r="DE285" s="312"/>
      <c r="DF285" s="312"/>
      <c r="DG285" s="312"/>
      <c r="DH285" s="312"/>
      <c r="DI285" s="312"/>
      <c r="DJ285" s="312"/>
      <c r="DK285" s="312"/>
      <c r="DL285" s="312"/>
      <c r="DM285" s="312"/>
      <c r="DN285" s="312"/>
      <c r="DO285" s="312"/>
      <c r="DP285" s="312"/>
      <c r="DQ285" s="312"/>
      <c r="DR285" s="312"/>
      <c r="DS285" s="312"/>
      <c r="DT285" s="312"/>
      <c r="DU285" s="312"/>
      <c r="DV285" s="312"/>
      <c r="DW285" s="312"/>
      <c r="DX285" s="312"/>
      <c r="DY285" s="312"/>
      <c r="DZ285" s="312"/>
      <c r="EA285" s="312"/>
      <c r="EB285" s="312"/>
      <c r="EC285" s="312"/>
      <c r="ED285" s="312"/>
      <c r="EE285" s="312"/>
      <c r="EF285" s="312"/>
      <c r="EG285" s="312"/>
      <c r="EH285" s="312"/>
      <c r="EI285" s="312"/>
      <c r="EJ285" s="312"/>
      <c r="EK285" s="312"/>
      <c r="EL285" s="312"/>
      <c r="EM285" s="312"/>
      <c r="EN285" s="312"/>
      <c r="EO285" s="312"/>
      <c r="EP285" s="312"/>
      <c r="EQ285" s="312"/>
      <c r="ER285" s="312"/>
      <c r="ES285" s="312"/>
      <c r="ET285" s="312"/>
      <c r="EU285" s="312"/>
      <c r="EV285" s="312"/>
      <c r="EW285" s="312"/>
      <c r="EX285" s="312"/>
      <c r="EY285" s="312"/>
      <c r="EZ285" s="312"/>
      <c r="FA285" s="312"/>
      <c r="FB285" s="312"/>
      <c r="FC285" s="312"/>
      <c r="FD285" s="312"/>
      <c r="FE285" s="312"/>
      <c r="FF285" s="312"/>
      <c r="FG285" s="312"/>
      <c r="FH285" s="312"/>
      <c r="FI285" s="312"/>
      <c r="FJ285" s="312"/>
      <c r="FK285" s="312"/>
      <c r="FL285" s="312"/>
      <c r="FM285" s="312"/>
      <c r="FN285" s="312"/>
      <c r="FO285" s="312"/>
      <c r="FP285" s="312"/>
      <c r="FQ285" s="312"/>
      <c r="FR285" s="312"/>
      <c r="FS285" s="312"/>
      <c r="FT285" s="312"/>
      <c r="FU285" s="312"/>
      <c r="FV285" s="312"/>
      <c r="FW285" s="312"/>
      <c r="FX285" s="312"/>
      <c r="FY285" s="312"/>
      <c r="FZ285" s="312"/>
      <c r="GA285" s="312"/>
      <c r="GB285" s="312"/>
      <c r="GC285" s="312"/>
      <c r="GD285" s="312"/>
      <c r="GE285" s="312"/>
      <c r="GF285" s="312"/>
      <c r="GG285" s="312"/>
      <c r="GH285" s="312"/>
      <c r="GI285" s="312"/>
      <c r="GJ285" s="312"/>
      <c r="GK285" s="312"/>
      <c r="GL285" s="312"/>
      <c r="GM285" s="312"/>
      <c r="GN285" s="312"/>
      <c r="GO285" s="312"/>
      <c r="GP285" s="312"/>
      <c r="GQ285" s="312"/>
      <c r="GR285" s="312"/>
      <c r="GS285" s="312"/>
      <c r="GT285" s="312"/>
      <c r="GU285" s="312"/>
      <c r="GV285" s="312"/>
      <c r="GW285" s="312"/>
      <c r="GX285" s="312"/>
      <c r="GY285" s="312"/>
      <c r="GZ285" s="312"/>
      <c r="HA285" s="312"/>
      <c r="HB285" s="312"/>
      <c r="HC285" s="312"/>
      <c r="HD285" s="312"/>
      <c r="HE285" s="312"/>
      <c r="HF285" s="312"/>
      <c r="HG285" s="312"/>
      <c r="HH285" s="312"/>
      <c r="HI285" s="312"/>
      <c r="HJ285" s="312"/>
      <c r="HK285" s="312"/>
      <c r="HL285" s="312"/>
      <c r="HM285" s="312"/>
      <c r="HN285" s="312"/>
      <c r="HO285" s="312"/>
      <c r="HP285" s="312"/>
      <c r="HQ285" s="312"/>
      <c r="HR285" s="312"/>
      <c r="HS285" s="312"/>
      <c r="HT285" s="312"/>
      <c r="HU285" s="312"/>
      <c r="HV285" s="312"/>
      <c r="HW285" s="312"/>
      <c r="HX285" s="312"/>
      <c r="HY285" s="312"/>
      <c r="HZ285" s="312"/>
      <c r="IA285" s="312"/>
      <c r="IB285" s="312"/>
      <c r="IC285" s="312"/>
      <c r="ID285" s="312"/>
      <c r="IE285" s="312"/>
      <c r="IF285" s="312"/>
      <c r="IG285" s="312"/>
      <c r="IH285" s="312"/>
      <c r="II285" s="312"/>
      <c r="IJ285" s="312"/>
      <c r="IK285" s="312"/>
      <c r="IL285" s="312"/>
      <c r="IM285" s="312"/>
      <c r="IN285" s="312"/>
      <c r="IO285" s="312"/>
      <c r="IP285" s="312"/>
      <c r="IQ285" s="312"/>
      <c r="IR285" s="312"/>
      <c r="IS285" s="312"/>
      <c r="IT285" s="312"/>
      <c r="IU285" s="312"/>
      <c r="IV285" s="312"/>
    </row>
    <row r="286" spans="1:256" s="303" customFormat="1" ht="25.5" customHeight="1">
      <c r="A286" s="344">
        <v>11</v>
      </c>
      <c r="B286" s="269" t="s">
        <v>32</v>
      </c>
      <c r="C286" s="270">
        <f t="shared" si="102"/>
        <v>0</v>
      </c>
      <c r="D286" s="233">
        <f>D287</f>
        <v>0</v>
      </c>
      <c r="E286" s="233">
        <f t="shared" ref="E286:O286" si="117">E287</f>
        <v>0</v>
      </c>
      <c r="F286" s="233">
        <f t="shared" si="117"/>
        <v>0</v>
      </c>
      <c r="G286" s="233">
        <f t="shared" si="117"/>
        <v>0</v>
      </c>
      <c r="H286" s="233">
        <f t="shared" si="117"/>
        <v>0</v>
      </c>
      <c r="I286" s="233">
        <f t="shared" si="117"/>
        <v>0</v>
      </c>
      <c r="J286" s="233">
        <f t="shared" si="117"/>
        <v>0</v>
      </c>
      <c r="K286" s="233">
        <f t="shared" si="117"/>
        <v>0</v>
      </c>
      <c r="L286" s="233">
        <f t="shared" si="117"/>
        <v>0</v>
      </c>
      <c r="M286" s="233">
        <f t="shared" si="117"/>
        <v>0</v>
      </c>
      <c r="N286" s="233">
        <f t="shared" si="117"/>
        <v>0</v>
      </c>
      <c r="O286" s="370">
        <f t="shared" si="117"/>
        <v>0</v>
      </c>
      <c r="P286" s="332"/>
      <c r="Q286" s="277"/>
      <c r="R286" s="278"/>
      <c r="S286" s="272"/>
      <c r="T286" s="272"/>
      <c r="U286" s="272"/>
      <c r="V286" s="272"/>
      <c r="W286" s="272"/>
      <c r="X286" s="272"/>
      <c r="Y286" s="272"/>
      <c r="Z286" s="272"/>
      <c r="AA286" s="272"/>
      <c r="AB286" s="272"/>
      <c r="AC286" s="272"/>
      <c r="AD286" s="276"/>
      <c r="AE286" s="277"/>
      <c r="AF286" s="278"/>
      <c r="AG286" s="272"/>
      <c r="AH286" s="272"/>
      <c r="AI286" s="272"/>
      <c r="AJ286" s="272"/>
      <c r="AK286" s="272"/>
      <c r="AL286" s="272"/>
      <c r="AM286" s="272"/>
      <c r="AN286" s="272"/>
      <c r="AO286" s="272"/>
      <c r="AP286" s="272"/>
      <c r="AQ286" s="272"/>
      <c r="AR286" s="276"/>
      <c r="AS286" s="277"/>
      <c r="AT286" s="278"/>
      <c r="AU286" s="272"/>
      <c r="AV286" s="272"/>
      <c r="AW286" s="272"/>
      <c r="AX286" s="272"/>
      <c r="AY286" s="272"/>
      <c r="AZ286" s="272"/>
      <c r="BA286" s="272"/>
      <c r="BB286" s="272"/>
      <c r="BC286" s="272"/>
      <c r="BD286" s="272"/>
      <c r="BE286" s="272"/>
      <c r="BF286" s="276"/>
      <c r="BG286" s="277"/>
      <c r="BH286" s="278"/>
      <c r="BI286" s="272"/>
      <c r="BJ286" s="272"/>
      <c r="BK286" s="272"/>
      <c r="BL286" s="272"/>
      <c r="BM286" s="272"/>
      <c r="BN286" s="272"/>
      <c r="BO286" s="272"/>
      <c r="BP286" s="272"/>
      <c r="BQ286" s="272"/>
      <c r="BR286" s="272"/>
      <c r="BS286" s="272"/>
      <c r="BT286" s="276"/>
      <c r="BU286" s="277"/>
      <c r="BV286" s="278"/>
      <c r="BW286" s="272"/>
      <c r="BX286" s="272"/>
      <c r="BY286" s="272"/>
      <c r="BZ286" s="272"/>
      <c r="CA286" s="272"/>
      <c r="CB286" s="272"/>
      <c r="CC286" s="272"/>
      <c r="CD286" s="272"/>
      <c r="CE286" s="272"/>
      <c r="CF286" s="272"/>
      <c r="CG286" s="272"/>
      <c r="CH286" s="276"/>
      <c r="CI286" s="277"/>
      <c r="CJ286" s="278"/>
      <c r="CK286" s="272"/>
      <c r="CL286" s="272"/>
      <c r="CM286" s="272"/>
      <c r="CN286" s="272"/>
      <c r="CO286" s="272"/>
      <c r="CP286" s="272"/>
      <c r="CQ286" s="272"/>
      <c r="CR286" s="272"/>
      <c r="CS286" s="272"/>
      <c r="CT286" s="272"/>
      <c r="CU286" s="272"/>
      <c r="CV286" s="276"/>
      <c r="CW286" s="277"/>
      <c r="CX286" s="278"/>
      <c r="CY286" s="272"/>
      <c r="CZ286" s="272"/>
      <c r="DA286" s="272"/>
      <c r="DB286" s="272"/>
      <c r="DC286" s="272"/>
      <c r="DD286" s="272"/>
      <c r="DE286" s="272"/>
      <c r="DF286" s="272"/>
      <c r="DG286" s="272"/>
      <c r="DH286" s="272"/>
      <c r="DI286" s="272"/>
      <c r="DJ286" s="276"/>
      <c r="DK286" s="277"/>
      <c r="DL286" s="278"/>
      <c r="DM286" s="272"/>
      <c r="DN286" s="272"/>
      <c r="DO286" s="272"/>
      <c r="DP286" s="272"/>
      <c r="DQ286" s="272"/>
      <c r="DR286" s="272"/>
      <c r="DS286" s="272"/>
      <c r="DT286" s="272"/>
      <c r="DU286" s="272"/>
      <c r="DV286" s="272"/>
      <c r="DW286" s="272"/>
      <c r="DX286" s="276"/>
      <c r="DY286" s="277"/>
      <c r="DZ286" s="278"/>
      <c r="EA286" s="272"/>
      <c r="EB286" s="272"/>
      <c r="EC286" s="272"/>
      <c r="ED286" s="272"/>
      <c r="EE286" s="272"/>
      <c r="EF286" s="272"/>
      <c r="EG286" s="272"/>
      <c r="EH286" s="272"/>
      <c r="EI286" s="272"/>
      <c r="EJ286" s="272"/>
      <c r="EK286" s="272"/>
      <c r="EL286" s="276"/>
      <c r="EM286" s="277"/>
      <c r="EN286" s="278"/>
      <c r="EO286" s="272"/>
      <c r="EP286" s="272"/>
      <c r="EQ286" s="272"/>
      <c r="ER286" s="272"/>
      <c r="ES286" s="272"/>
      <c r="ET286" s="272"/>
      <c r="EU286" s="272"/>
      <c r="EV286" s="272"/>
      <c r="EW286" s="272"/>
      <c r="EX286" s="272"/>
      <c r="EY286" s="272"/>
      <c r="EZ286" s="276"/>
      <c r="FA286" s="277"/>
      <c r="FB286" s="278"/>
      <c r="FC286" s="272"/>
      <c r="FD286" s="272"/>
      <c r="FE286" s="272"/>
      <c r="FF286" s="272"/>
      <c r="FG286" s="272"/>
      <c r="FH286" s="272"/>
      <c r="FI286" s="272"/>
      <c r="FJ286" s="272"/>
      <c r="FK286" s="272"/>
      <c r="FL286" s="272"/>
      <c r="FM286" s="272"/>
      <c r="FN286" s="276"/>
      <c r="FO286" s="277"/>
      <c r="FP286" s="278"/>
      <c r="FQ286" s="272"/>
      <c r="FR286" s="272"/>
      <c r="FS286" s="272"/>
      <c r="FT286" s="272"/>
      <c r="FU286" s="272"/>
      <c r="FV286" s="272"/>
      <c r="FW286" s="272"/>
      <c r="FX286" s="272"/>
      <c r="FY286" s="272"/>
      <c r="FZ286" s="272"/>
      <c r="GA286" s="272"/>
      <c r="GB286" s="276"/>
      <c r="GC286" s="277"/>
      <c r="GD286" s="278"/>
      <c r="GE286" s="272"/>
      <c r="GF286" s="272"/>
      <c r="GG286" s="272"/>
      <c r="GH286" s="272"/>
      <c r="GI286" s="272"/>
      <c r="GJ286" s="272"/>
      <c r="GK286" s="272"/>
      <c r="GL286" s="272"/>
      <c r="GM286" s="272"/>
      <c r="GN286" s="272"/>
      <c r="GO286" s="272"/>
      <c r="GP286" s="276"/>
      <c r="GQ286" s="277"/>
      <c r="GR286" s="278"/>
      <c r="GS286" s="272"/>
      <c r="GT286" s="272"/>
      <c r="GU286" s="272"/>
      <c r="GV286" s="272"/>
      <c r="GW286" s="272"/>
      <c r="GX286" s="272"/>
      <c r="GY286" s="272"/>
      <c r="GZ286" s="272"/>
      <c r="HA286" s="272"/>
      <c r="HB286" s="272"/>
      <c r="HC286" s="272"/>
      <c r="HD286" s="276"/>
      <c r="HE286" s="277"/>
      <c r="HF286" s="278"/>
      <c r="HG286" s="272"/>
      <c r="HH286" s="272"/>
      <c r="HI286" s="272"/>
      <c r="HJ286" s="272"/>
      <c r="HK286" s="272"/>
      <c r="HL286" s="272"/>
      <c r="HM286" s="272"/>
      <c r="HN286" s="272"/>
      <c r="HO286" s="272"/>
      <c r="HP286" s="272"/>
      <c r="HQ286" s="272"/>
      <c r="HR286" s="276"/>
      <c r="HS286" s="277"/>
      <c r="HT286" s="278"/>
      <c r="HU286" s="272"/>
      <c r="HV286" s="272"/>
      <c r="HW286" s="272"/>
      <c r="HX286" s="272"/>
      <c r="HY286" s="272"/>
      <c r="HZ286" s="272"/>
      <c r="IA286" s="272"/>
      <c r="IB286" s="272"/>
      <c r="IC286" s="272"/>
      <c r="ID286" s="272"/>
      <c r="IE286" s="272"/>
      <c r="IF286" s="276"/>
      <c r="IG286" s="277"/>
      <c r="IH286" s="278"/>
      <c r="II286" s="272"/>
      <c r="IJ286" s="272"/>
      <c r="IK286" s="272"/>
      <c r="IL286" s="272"/>
      <c r="IM286" s="272"/>
      <c r="IN286" s="272"/>
      <c r="IO286" s="272"/>
      <c r="IP286" s="272"/>
      <c r="IQ286" s="272"/>
      <c r="IR286" s="272"/>
      <c r="IS286" s="272"/>
      <c r="IT286" s="276"/>
      <c r="IU286" s="277"/>
      <c r="IV286" s="278"/>
    </row>
    <row r="287" spans="1:256" s="303" customFormat="1" ht="25.5" customHeight="1">
      <c r="A287" s="432">
        <v>11.1</v>
      </c>
      <c r="B287" s="280" t="s">
        <v>350</v>
      </c>
      <c r="C287" s="236">
        <f t="shared" si="102"/>
        <v>0</v>
      </c>
      <c r="D287" s="241">
        <f t="shared" ref="D287:BO287" si="118">D288</f>
        <v>0</v>
      </c>
      <c r="E287" s="241">
        <f t="shared" si="118"/>
        <v>0</v>
      </c>
      <c r="F287" s="241">
        <f t="shared" si="118"/>
        <v>0</v>
      </c>
      <c r="G287" s="241">
        <f t="shared" si="118"/>
        <v>0</v>
      </c>
      <c r="H287" s="241">
        <f t="shared" si="118"/>
        <v>0</v>
      </c>
      <c r="I287" s="241">
        <f t="shared" si="118"/>
        <v>0</v>
      </c>
      <c r="J287" s="241">
        <f t="shared" si="118"/>
        <v>0</v>
      </c>
      <c r="K287" s="241">
        <f t="shared" si="118"/>
        <v>0</v>
      </c>
      <c r="L287" s="241">
        <f t="shared" si="118"/>
        <v>0</v>
      </c>
      <c r="M287" s="241">
        <f t="shared" si="118"/>
        <v>0</v>
      </c>
      <c r="N287" s="241">
        <f t="shared" si="118"/>
        <v>0</v>
      </c>
      <c r="O287" s="355">
        <f t="shared" si="118"/>
        <v>0</v>
      </c>
      <c r="P287" s="341">
        <f t="shared" si="118"/>
        <v>0</v>
      </c>
      <c r="Q287" s="241">
        <f t="shared" si="118"/>
        <v>0</v>
      </c>
      <c r="R287" s="241">
        <f t="shared" si="118"/>
        <v>0</v>
      </c>
      <c r="S287" s="241">
        <f t="shared" si="118"/>
        <v>0</v>
      </c>
      <c r="T287" s="241">
        <f t="shared" si="118"/>
        <v>0</v>
      </c>
      <c r="U287" s="241">
        <f t="shared" si="118"/>
        <v>0</v>
      </c>
      <c r="V287" s="241">
        <f t="shared" si="118"/>
        <v>0</v>
      </c>
      <c r="W287" s="241">
        <f t="shared" si="118"/>
        <v>0</v>
      </c>
      <c r="X287" s="241">
        <f t="shared" si="118"/>
        <v>0</v>
      </c>
      <c r="Y287" s="241">
        <f t="shared" si="118"/>
        <v>0</v>
      </c>
      <c r="Z287" s="241">
        <f t="shared" si="118"/>
        <v>0</v>
      </c>
      <c r="AA287" s="241">
        <f t="shared" si="118"/>
        <v>0</v>
      </c>
      <c r="AB287" s="241">
        <f t="shared" si="118"/>
        <v>0</v>
      </c>
      <c r="AC287" s="241">
        <f t="shared" si="118"/>
        <v>0</v>
      </c>
      <c r="AD287" s="241">
        <f t="shared" si="118"/>
        <v>0</v>
      </c>
      <c r="AE287" s="241">
        <f t="shared" si="118"/>
        <v>0</v>
      </c>
      <c r="AF287" s="241">
        <f t="shared" si="118"/>
        <v>0</v>
      </c>
      <c r="AG287" s="241">
        <f t="shared" si="118"/>
        <v>0</v>
      </c>
      <c r="AH287" s="241">
        <f t="shared" si="118"/>
        <v>0</v>
      </c>
      <c r="AI287" s="241">
        <f t="shared" si="118"/>
        <v>0</v>
      </c>
      <c r="AJ287" s="241">
        <f t="shared" si="118"/>
        <v>0</v>
      </c>
      <c r="AK287" s="241">
        <f t="shared" si="118"/>
        <v>0</v>
      </c>
      <c r="AL287" s="241">
        <f t="shared" si="118"/>
        <v>0</v>
      </c>
      <c r="AM287" s="241">
        <f t="shared" si="118"/>
        <v>0</v>
      </c>
      <c r="AN287" s="241">
        <f t="shared" si="118"/>
        <v>0</v>
      </c>
      <c r="AO287" s="241">
        <f t="shared" si="118"/>
        <v>0</v>
      </c>
      <c r="AP287" s="241">
        <f t="shared" si="118"/>
        <v>0</v>
      </c>
      <c r="AQ287" s="241">
        <f t="shared" si="118"/>
        <v>0</v>
      </c>
      <c r="AR287" s="241">
        <f t="shared" si="118"/>
        <v>0</v>
      </c>
      <c r="AS287" s="241">
        <f t="shared" si="118"/>
        <v>0</v>
      </c>
      <c r="AT287" s="241">
        <f t="shared" si="118"/>
        <v>0</v>
      </c>
      <c r="AU287" s="241">
        <f t="shared" si="118"/>
        <v>0</v>
      </c>
      <c r="AV287" s="241">
        <f t="shared" si="118"/>
        <v>0</v>
      </c>
      <c r="AW287" s="241">
        <f t="shared" si="118"/>
        <v>0</v>
      </c>
      <c r="AX287" s="241">
        <f t="shared" si="118"/>
        <v>0</v>
      </c>
      <c r="AY287" s="241">
        <f t="shared" si="118"/>
        <v>0</v>
      </c>
      <c r="AZ287" s="241">
        <f t="shared" si="118"/>
        <v>0</v>
      </c>
      <c r="BA287" s="241">
        <f t="shared" si="118"/>
        <v>0</v>
      </c>
      <c r="BB287" s="241">
        <f t="shared" si="118"/>
        <v>0</v>
      </c>
      <c r="BC287" s="241">
        <f t="shared" si="118"/>
        <v>0</v>
      </c>
      <c r="BD287" s="241">
        <f t="shared" si="118"/>
        <v>0</v>
      </c>
      <c r="BE287" s="241">
        <f t="shared" si="118"/>
        <v>0</v>
      </c>
      <c r="BF287" s="241">
        <f t="shared" si="118"/>
        <v>0</v>
      </c>
      <c r="BG287" s="241">
        <f t="shared" si="118"/>
        <v>0</v>
      </c>
      <c r="BH287" s="241">
        <f t="shared" si="118"/>
        <v>0</v>
      </c>
      <c r="BI287" s="241">
        <f t="shared" si="118"/>
        <v>0</v>
      </c>
      <c r="BJ287" s="241">
        <f t="shared" si="118"/>
        <v>0</v>
      </c>
      <c r="BK287" s="241">
        <f t="shared" si="118"/>
        <v>0</v>
      </c>
      <c r="BL287" s="241">
        <f t="shared" si="118"/>
        <v>0</v>
      </c>
      <c r="BM287" s="241">
        <f t="shared" si="118"/>
        <v>0</v>
      </c>
      <c r="BN287" s="241">
        <f t="shared" si="118"/>
        <v>0</v>
      </c>
      <c r="BO287" s="241">
        <f t="shared" si="118"/>
        <v>0</v>
      </c>
      <c r="BP287" s="241">
        <f t="shared" ref="BP287:EA287" si="119">BP288</f>
        <v>0</v>
      </c>
      <c r="BQ287" s="241">
        <f t="shared" si="119"/>
        <v>0</v>
      </c>
      <c r="BR287" s="241">
        <f t="shared" si="119"/>
        <v>0</v>
      </c>
      <c r="BS287" s="241">
        <f t="shared" si="119"/>
        <v>0</v>
      </c>
      <c r="BT287" s="241">
        <f t="shared" si="119"/>
        <v>0</v>
      </c>
      <c r="BU287" s="241">
        <f t="shared" si="119"/>
        <v>0</v>
      </c>
      <c r="BV287" s="241">
        <f t="shared" si="119"/>
        <v>0</v>
      </c>
      <c r="BW287" s="241">
        <f t="shared" si="119"/>
        <v>0</v>
      </c>
      <c r="BX287" s="241">
        <f t="shared" si="119"/>
        <v>0</v>
      </c>
      <c r="BY287" s="241">
        <f t="shared" si="119"/>
        <v>0</v>
      </c>
      <c r="BZ287" s="241">
        <f t="shared" si="119"/>
        <v>0</v>
      </c>
      <c r="CA287" s="241">
        <f t="shared" si="119"/>
        <v>0</v>
      </c>
      <c r="CB287" s="241">
        <f t="shared" si="119"/>
        <v>0</v>
      </c>
      <c r="CC287" s="241">
        <f t="shared" si="119"/>
        <v>0</v>
      </c>
      <c r="CD287" s="241">
        <f t="shared" si="119"/>
        <v>0</v>
      </c>
      <c r="CE287" s="241">
        <f t="shared" si="119"/>
        <v>0</v>
      </c>
      <c r="CF287" s="241">
        <f t="shared" si="119"/>
        <v>0</v>
      </c>
      <c r="CG287" s="241">
        <f t="shared" si="119"/>
        <v>0</v>
      </c>
      <c r="CH287" s="241">
        <f t="shared" si="119"/>
        <v>0</v>
      </c>
      <c r="CI287" s="241">
        <f t="shared" si="119"/>
        <v>0</v>
      </c>
      <c r="CJ287" s="241">
        <f t="shared" si="119"/>
        <v>0</v>
      </c>
      <c r="CK287" s="241">
        <f t="shared" si="119"/>
        <v>0</v>
      </c>
      <c r="CL287" s="241">
        <f t="shared" si="119"/>
        <v>0</v>
      </c>
      <c r="CM287" s="241">
        <f t="shared" si="119"/>
        <v>0</v>
      </c>
      <c r="CN287" s="241">
        <f t="shared" si="119"/>
        <v>0</v>
      </c>
      <c r="CO287" s="241">
        <f t="shared" si="119"/>
        <v>0</v>
      </c>
      <c r="CP287" s="241">
        <f t="shared" si="119"/>
        <v>0</v>
      </c>
      <c r="CQ287" s="241">
        <f t="shared" si="119"/>
        <v>0</v>
      </c>
      <c r="CR287" s="241">
        <f t="shared" si="119"/>
        <v>0</v>
      </c>
      <c r="CS287" s="241">
        <f t="shared" si="119"/>
        <v>0</v>
      </c>
      <c r="CT287" s="241">
        <f t="shared" si="119"/>
        <v>0</v>
      </c>
      <c r="CU287" s="241">
        <f t="shared" si="119"/>
        <v>0</v>
      </c>
      <c r="CV287" s="241">
        <f t="shared" si="119"/>
        <v>0</v>
      </c>
      <c r="CW287" s="241">
        <f t="shared" si="119"/>
        <v>0</v>
      </c>
      <c r="CX287" s="241">
        <f t="shared" si="119"/>
        <v>0</v>
      </c>
      <c r="CY287" s="241">
        <f t="shared" si="119"/>
        <v>0</v>
      </c>
      <c r="CZ287" s="241">
        <f t="shared" si="119"/>
        <v>0</v>
      </c>
      <c r="DA287" s="241">
        <f t="shared" si="119"/>
        <v>0</v>
      </c>
      <c r="DB287" s="241">
        <f t="shared" si="119"/>
        <v>0</v>
      </c>
      <c r="DC287" s="241">
        <f t="shared" si="119"/>
        <v>0</v>
      </c>
      <c r="DD287" s="241">
        <f t="shared" si="119"/>
        <v>0</v>
      </c>
      <c r="DE287" s="241">
        <f t="shared" si="119"/>
        <v>0</v>
      </c>
      <c r="DF287" s="241">
        <f t="shared" si="119"/>
        <v>0</v>
      </c>
      <c r="DG287" s="241">
        <f t="shared" si="119"/>
        <v>0</v>
      </c>
      <c r="DH287" s="241">
        <f t="shared" si="119"/>
        <v>0</v>
      </c>
      <c r="DI287" s="241">
        <f t="shared" si="119"/>
        <v>0</v>
      </c>
      <c r="DJ287" s="241">
        <f t="shared" si="119"/>
        <v>0</v>
      </c>
      <c r="DK287" s="241">
        <f t="shared" si="119"/>
        <v>0</v>
      </c>
      <c r="DL287" s="241">
        <f t="shared" si="119"/>
        <v>0</v>
      </c>
      <c r="DM287" s="241">
        <f t="shared" si="119"/>
        <v>0</v>
      </c>
      <c r="DN287" s="241">
        <f t="shared" si="119"/>
        <v>0</v>
      </c>
      <c r="DO287" s="241">
        <f t="shared" si="119"/>
        <v>0</v>
      </c>
      <c r="DP287" s="241">
        <f t="shared" si="119"/>
        <v>0</v>
      </c>
      <c r="DQ287" s="241">
        <f t="shared" si="119"/>
        <v>0</v>
      </c>
      <c r="DR287" s="241">
        <f t="shared" si="119"/>
        <v>0</v>
      </c>
      <c r="DS287" s="241">
        <f t="shared" si="119"/>
        <v>0</v>
      </c>
      <c r="DT287" s="241">
        <f t="shared" si="119"/>
        <v>0</v>
      </c>
      <c r="DU287" s="241">
        <f t="shared" si="119"/>
        <v>0</v>
      </c>
      <c r="DV287" s="241">
        <f t="shared" si="119"/>
        <v>0</v>
      </c>
      <c r="DW287" s="241">
        <f t="shared" si="119"/>
        <v>0</v>
      </c>
      <c r="DX287" s="241">
        <f t="shared" si="119"/>
        <v>0</v>
      </c>
      <c r="DY287" s="241">
        <f t="shared" si="119"/>
        <v>0</v>
      </c>
      <c r="DZ287" s="241">
        <f t="shared" si="119"/>
        <v>0</v>
      </c>
      <c r="EA287" s="241">
        <f t="shared" si="119"/>
        <v>0</v>
      </c>
      <c r="EB287" s="241">
        <f t="shared" ref="EB287:GM287" si="120">EB288</f>
        <v>0</v>
      </c>
      <c r="EC287" s="241">
        <f t="shared" si="120"/>
        <v>0</v>
      </c>
      <c r="ED287" s="241">
        <f t="shared" si="120"/>
        <v>0</v>
      </c>
      <c r="EE287" s="241">
        <f t="shared" si="120"/>
        <v>0</v>
      </c>
      <c r="EF287" s="241">
        <f t="shared" si="120"/>
        <v>0</v>
      </c>
      <c r="EG287" s="241">
        <f t="shared" si="120"/>
        <v>0</v>
      </c>
      <c r="EH287" s="241">
        <f t="shared" si="120"/>
        <v>0</v>
      </c>
      <c r="EI287" s="241">
        <f t="shared" si="120"/>
        <v>0</v>
      </c>
      <c r="EJ287" s="241">
        <f t="shared" si="120"/>
        <v>0</v>
      </c>
      <c r="EK287" s="241">
        <f t="shared" si="120"/>
        <v>0</v>
      </c>
      <c r="EL287" s="241">
        <f t="shared" si="120"/>
        <v>0</v>
      </c>
      <c r="EM287" s="241">
        <f t="shared" si="120"/>
        <v>0</v>
      </c>
      <c r="EN287" s="241">
        <f t="shared" si="120"/>
        <v>0</v>
      </c>
      <c r="EO287" s="241">
        <f t="shared" si="120"/>
        <v>0</v>
      </c>
      <c r="EP287" s="241">
        <f t="shared" si="120"/>
        <v>0</v>
      </c>
      <c r="EQ287" s="241">
        <f t="shared" si="120"/>
        <v>0</v>
      </c>
      <c r="ER287" s="241">
        <f t="shared" si="120"/>
        <v>0</v>
      </c>
      <c r="ES287" s="241">
        <f t="shared" si="120"/>
        <v>0</v>
      </c>
      <c r="ET287" s="241">
        <f t="shared" si="120"/>
        <v>0</v>
      </c>
      <c r="EU287" s="241">
        <f t="shared" si="120"/>
        <v>0</v>
      </c>
      <c r="EV287" s="241">
        <f t="shared" si="120"/>
        <v>0</v>
      </c>
      <c r="EW287" s="241">
        <f t="shared" si="120"/>
        <v>0</v>
      </c>
      <c r="EX287" s="241">
        <f t="shared" si="120"/>
        <v>0</v>
      </c>
      <c r="EY287" s="241">
        <f t="shared" si="120"/>
        <v>0</v>
      </c>
      <c r="EZ287" s="241">
        <f t="shared" si="120"/>
        <v>0</v>
      </c>
      <c r="FA287" s="241">
        <f t="shared" si="120"/>
        <v>0</v>
      </c>
      <c r="FB287" s="241">
        <f t="shared" si="120"/>
        <v>0</v>
      </c>
      <c r="FC287" s="241">
        <f t="shared" si="120"/>
        <v>0</v>
      </c>
      <c r="FD287" s="241">
        <f t="shared" si="120"/>
        <v>0</v>
      </c>
      <c r="FE287" s="241">
        <f t="shared" si="120"/>
        <v>0</v>
      </c>
      <c r="FF287" s="241">
        <f t="shared" si="120"/>
        <v>0</v>
      </c>
      <c r="FG287" s="241">
        <f t="shared" si="120"/>
        <v>0</v>
      </c>
      <c r="FH287" s="241">
        <f t="shared" si="120"/>
        <v>0</v>
      </c>
      <c r="FI287" s="241">
        <f t="shared" si="120"/>
        <v>0</v>
      </c>
      <c r="FJ287" s="241">
        <f t="shared" si="120"/>
        <v>0</v>
      </c>
      <c r="FK287" s="241">
        <f t="shared" si="120"/>
        <v>0</v>
      </c>
      <c r="FL287" s="241">
        <f t="shared" si="120"/>
        <v>0</v>
      </c>
      <c r="FM287" s="241">
        <f t="shared" si="120"/>
        <v>0</v>
      </c>
      <c r="FN287" s="241">
        <f t="shared" si="120"/>
        <v>0</v>
      </c>
      <c r="FO287" s="241">
        <f t="shared" si="120"/>
        <v>0</v>
      </c>
      <c r="FP287" s="241">
        <f t="shared" si="120"/>
        <v>0</v>
      </c>
      <c r="FQ287" s="241">
        <f t="shared" si="120"/>
        <v>0</v>
      </c>
      <c r="FR287" s="241">
        <f t="shared" si="120"/>
        <v>0</v>
      </c>
      <c r="FS287" s="241">
        <f t="shared" si="120"/>
        <v>0</v>
      </c>
      <c r="FT287" s="241">
        <f t="shared" si="120"/>
        <v>0</v>
      </c>
      <c r="FU287" s="241">
        <f t="shared" si="120"/>
        <v>0</v>
      </c>
      <c r="FV287" s="241">
        <f t="shared" si="120"/>
        <v>0</v>
      </c>
      <c r="FW287" s="241">
        <f t="shared" si="120"/>
        <v>0</v>
      </c>
      <c r="FX287" s="241">
        <f t="shared" si="120"/>
        <v>0</v>
      </c>
      <c r="FY287" s="241">
        <f t="shared" si="120"/>
        <v>0</v>
      </c>
      <c r="FZ287" s="241">
        <f t="shared" si="120"/>
        <v>0</v>
      </c>
      <c r="GA287" s="241">
        <f t="shared" si="120"/>
        <v>0</v>
      </c>
      <c r="GB287" s="241">
        <f t="shared" si="120"/>
        <v>0</v>
      </c>
      <c r="GC287" s="241">
        <f t="shared" si="120"/>
        <v>0</v>
      </c>
      <c r="GD287" s="241">
        <f t="shared" si="120"/>
        <v>0</v>
      </c>
      <c r="GE287" s="241">
        <f t="shared" si="120"/>
        <v>0</v>
      </c>
      <c r="GF287" s="241">
        <f t="shared" si="120"/>
        <v>0</v>
      </c>
      <c r="GG287" s="241">
        <f t="shared" si="120"/>
        <v>0</v>
      </c>
      <c r="GH287" s="241">
        <f t="shared" si="120"/>
        <v>0</v>
      </c>
      <c r="GI287" s="241">
        <f t="shared" si="120"/>
        <v>0</v>
      </c>
      <c r="GJ287" s="241">
        <f t="shared" si="120"/>
        <v>0</v>
      </c>
      <c r="GK287" s="241">
        <f t="shared" si="120"/>
        <v>0</v>
      </c>
      <c r="GL287" s="241">
        <f t="shared" si="120"/>
        <v>0</v>
      </c>
      <c r="GM287" s="241">
        <f t="shared" si="120"/>
        <v>0</v>
      </c>
      <c r="GN287" s="241">
        <f t="shared" ref="GN287:IV287" si="121">GN288</f>
        <v>0</v>
      </c>
      <c r="GO287" s="241">
        <f t="shared" si="121"/>
        <v>0</v>
      </c>
      <c r="GP287" s="241">
        <f t="shared" si="121"/>
        <v>0</v>
      </c>
      <c r="GQ287" s="241">
        <f t="shared" si="121"/>
        <v>0</v>
      </c>
      <c r="GR287" s="241">
        <f t="shared" si="121"/>
        <v>0</v>
      </c>
      <c r="GS287" s="241">
        <f t="shared" si="121"/>
        <v>0</v>
      </c>
      <c r="GT287" s="241">
        <f t="shared" si="121"/>
        <v>0</v>
      </c>
      <c r="GU287" s="241">
        <f t="shared" si="121"/>
        <v>0</v>
      </c>
      <c r="GV287" s="241">
        <f t="shared" si="121"/>
        <v>0</v>
      </c>
      <c r="GW287" s="241">
        <f t="shared" si="121"/>
        <v>0</v>
      </c>
      <c r="GX287" s="241">
        <f t="shared" si="121"/>
        <v>0</v>
      </c>
      <c r="GY287" s="241">
        <f t="shared" si="121"/>
        <v>0</v>
      </c>
      <c r="GZ287" s="241">
        <f t="shared" si="121"/>
        <v>0</v>
      </c>
      <c r="HA287" s="241">
        <f t="shared" si="121"/>
        <v>0</v>
      </c>
      <c r="HB287" s="241">
        <f t="shared" si="121"/>
        <v>0</v>
      </c>
      <c r="HC287" s="241">
        <f t="shared" si="121"/>
        <v>0</v>
      </c>
      <c r="HD287" s="241">
        <f t="shared" si="121"/>
        <v>0</v>
      </c>
      <c r="HE287" s="241">
        <f t="shared" si="121"/>
        <v>0</v>
      </c>
      <c r="HF287" s="241">
        <f t="shared" si="121"/>
        <v>0</v>
      </c>
      <c r="HG287" s="241">
        <f t="shared" si="121"/>
        <v>0</v>
      </c>
      <c r="HH287" s="241">
        <f t="shared" si="121"/>
        <v>0</v>
      </c>
      <c r="HI287" s="241">
        <f t="shared" si="121"/>
        <v>0</v>
      </c>
      <c r="HJ287" s="241">
        <f t="shared" si="121"/>
        <v>0</v>
      </c>
      <c r="HK287" s="241">
        <f t="shared" si="121"/>
        <v>0</v>
      </c>
      <c r="HL287" s="241">
        <f t="shared" si="121"/>
        <v>0</v>
      </c>
      <c r="HM287" s="241">
        <f t="shared" si="121"/>
        <v>0</v>
      </c>
      <c r="HN287" s="241">
        <f t="shared" si="121"/>
        <v>0</v>
      </c>
      <c r="HO287" s="241">
        <f t="shared" si="121"/>
        <v>0</v>
      </c>
      <c r="HP287" s="241">
        <f t="shared" si="121"/>
        <v>0</v>
      </c>
      <c r="HQ287" s="241">
        <f t="shared" si="121"/>
        <v>0</v>
      </c>
      <c r="HR287" s="241">
        <f t="shared" si="121"/>
        <v>0</v>
      </c>
      <c r="HS287" s="241">
        <f t="shared" si="121"/>
        <v>0</v>
      </c>
      <c r="HT287" s="241">
        <f t="shared" si="121"/>
        <v>0</v>
      </c>
      <c r="HU287" s="241">
        <f t="shared" si="121"/>
        <v>0</v>
      </c>
      <c r="HV287" s="241">
        <f t="shared" si="121"/>
        <v>0</v>
      </c>
      <c r="HW287" s="241">
        <f t="shared" si="121"/>
        <v>0</v>
      </c>
      <c r="HX287" s="241">
        <f t="shared" si="121"/>
        <v>0</v>
      </c>
      <c r="HY287" s="241">
        <f t="shared" si="121"/>
        <v>0</v>
      </c>
      <c r="HZ287" s="241">
        <f t="shared" si="121"/>
        <v>0</v>
      </c>
      <c r="IA287" s="241">
        <f t="shared" si="121"/>
        <v>0</v>
      </c>
      <c r="IB287" s="241">
        <f t="shared" si="121"/>
        <v>0</v>
      </c>
      <c r="IC287" s="241">
        <f t="shared" si="121"/>
        <v>0</v>
      </c>
      <c r="ID287" s="241">
        <f t="shared" si="121"/>
        <v>0</v>
      </c>
      <c r="IE287" s="241">
        <f t="shared" si="121"/>
        <v>0</v>
      </c>
      <c r="IF287" s="241">
        <f t="shared" si="121"/>
        <v>0</v>
      </c>
      <c r="IG287" s="241">
        <f t="shared" si="121"/>
        <v>0</v>
      </c>
      <c r="IH287" s="241">
        <f t="shared" si="121"/>
        <v>0</v>
      </c>
      <c r="II287" s="241">
        <f t="shared" si="121"/>
        <v>0</v>
      </c>
      <c r="IJ287" s="241">
        <f t="shared" si="121"/>
        <v>0</v>
      </c>
      <c r="IK287" s="241">
        <f t="shared" si="121"/>
        <v>0</v>
      </c>
      <c r="IL287" s="241">
        <f t="shared" si="121"/>
        <v>0</v>
      </c>
      <c r="IM287" s="241">
        <f t="shared" si="121"/>
        <v>0</v>
      </c>
      <c r="IN287" s="241">
        <f t="shared" si="121"/>
        <v>0</v>
      </c>
      <c r="IO287" s="241">
        <f t="shared" si="121"/>
        <v>0</v>
      </c>
      <c r="IP287" s="241">
        <f t="shared" si="121"/>
        <v>0</v>
      </c>
      <c r="IQ287" s="241">
        <f t="shared" si="121"/>
        <v>0</v>
      </c>
      <c r="IR287" s="241">
        <f t="shared" si="121"/>
        <v>0</v>
      </c>
      <c r="IS287" s="241">
        <f t="shared" si="121"/>
        <v>0</v>
      </c>
      <c r="IT287" s="241">
        <f t="shared" si="121"/>
        <v>0</v>
      </c>
      <c r="IU287" s="241">
        <f t="shared" si="121"/>
        <v>0</v>
      </c>
      <c r="IV287" s="241">
        <f t="shared" si="121"/>
        <v>0</v>
      </c>
    </row>
    <row r="288" spans="1:256" s="281" customFormat="1" ht="25.5" customHeight="1">
      <c r="A288" s="433" t="s">
        <v>1584</v>
      </c>
      <c r="B288" s="268" t="s">
        <v>351</v>
      </c>
      <c r="C288" s="238">
        <f t="shared" si="102"/>
        <v>0</v>
      </c>
      <c r="D288" s="258">
        <f>SUM(D289:D291)</f>
        <v>0</v>
      </c>
      <c r="E288" s="258">
        <f t="shared" ref="E288:BP288" si="122">SUM(E289:E291)</f>
        <v>0</v>
      </c>
      <c r="F288" s="258">
        <f t="shared" si="122"/>
        <v>0</v>
      </c>
      <c r="G288" s="258">
        <f t="shared" si="122"/>
        <v>0</v>
      </c>
      <c r="H288" s="258">
        <f t="shared" si="122"/>
        <v>0</v>
      </c>
      <c r="I288" s="258">
        <f t="shared" si="122"/>
        <v>0</v>
      </c>
      <c r="J288" s="258">
        <f t="shared" si="122"/>
        <v>0</v>
      </c>
      <c r="K288" s="258">
        <f t="shared" si="122"/>
        <v>0</v>
      </c>
      <c r="L288" s="258">
        <f t="shared" si="122"/>
        <v>0</v>
      </c>
      <c r="M288" s="258">
        <f t="shared" si="122"/>
        <v>0</v>
      </c>
      <c r="N288" s="258">
        <f t="shared" si="122"/>
        <v>0</v>
      </c>
      <c r="O288" s="354">
        <f t="shared" si="122"/>
        <v>0</v>
      </c>
      <c r="P288" s="336">
        <f t="shared" si="122"/>
        <v>0</v>
      </c>
      <c r="Q288" s="292">
        <f t="shared" si="122"/>
        <v>0</v>
      </c>
      <c r="R288" s="292">
        <f t="shared" si="122"/>
        <v>0</v>
      </c>
      <c r="S288" s="292">
        <f t="shared" si="122"/>
        <v>0</v>
      </c>
      <c r="T288" s="292">
        <f t="shared" si="122"/>
        <v>0</v>
      </c>
      <c r="U288" s="292">
        <f t="shared" si="122"/>
        <v>0</v>
      </c>
      <c r="V288" s="292">
        <f t="shared" si="122"/>
        <v>0</v>
      </c>
      <c r="W288" s="292">
        <f t="shared" si="122"/>
        <v>0</v>
      </c>
      <c r="X288" s="292">
        <f t="shared" si="122"/>
        <v>0</v>
      </c>
      <c r="Y288" s="292">
        <f t="shared" si="122"/>
        <v>0</v>
      </c>
      <c r="Z288" s="292">
        <f t="shared" si="122"/>
        <v>0</v>
      </c>
      <c r="AA288" s="292">
        <f t="shared" si="122"/>
        <v>0</v>
      </c>
      <c r="AB288" s="292">
        <f t="shared" si="122"/>
        <v>0</v>
      </c>
      <c r="AC288" s="292">
        <f t="shared" si="122"/>
        <v>0</v>
      </c>
      <c r="AD288" s="292">
        <f t="shared" si="122"/>
        <v>0</v>
      </c>
      <c r="AE288" s="292">
        <f t="shared" si="122"/>
        <v>0</v>
      </c>
      <c r="AF288" s="292">
        <f t="shared" si="122"/>
        <v>0</v>
      </c>
      <c r="AG288" s="292">
        <f t="shared" si="122"/>
        <v>0</v>
      </c>
      <c r="AH288" s="292">
        <f t="shared" si="122"/>
        <v>0</v>
      </c>
      <c r="AI288" s="292">
        <f t="shared" si="122"/>
        <v>0</v>
      </c>
      <c r="AJ288" s="292">
        <f t="shared" si="122"/>
        <v>0</v>
      </c>
      <c r="AK288" s="292">
        <f t="shared" si="122"/>
        <v>0</v>
      </c>
      <c r="AL288" s="292">
        <f t="shared" si="122"/>
        <v>0</v>
      </c>
      <c r="AM288" s="292">
        <f t="shared" si="122"/>
        <v>0</v>
      </c>
      <c r="AN288" s="292">
        <f t="shared" si="122"/>
        <v>0</v>
      </c>
      <c r="AO288" s="292">
        <f t="shared" si="122"/>
        <v>0</v>
      </c>
      <c r="AP288" s="292">
        <f t="shared" si="122"/>
        <v>0</v>
      </c>
      <c r="AQ288" s="292">
        <f t="shared" si="122"/>
        <v>0</v>
      </c>
      <c r="AR288" s="292">
        <f t="shared" si="122"/>
        <v>0</v>
      </c>
      <c r="AS288" s="292">
        <f t="shared" si="122"/>
        <v>0</v>
      </c>
      <c r="AT288" s="292">
        <f t="shared" si="122"/>
        <v>0</v>
      </c>
      <c r="AU288" s="292">
        <f t="shared" si="122"/>
        <v>0</v>
      </c>
      <c r="AV288" s="292">
        <f t="shared" si="122"/>
        <v>0</v>
      </c>
      <c r="AW288" s="292">
        <f t="shared" si="122"/>
        <v>0</v>
      </c>
      <c r="AX288" s="292">
        <f t="shared" si="122"/>
        <v>0</v>
      </c>
      <c r="AY288" s="292">
        <f t="shared" si="122"/>
        <v>0</v>
      </c>
      <c r="AZ288" s="292">
        <f t="shared" si="122"/>
        <v>0</v>
      </c>
      <c r="BA288" s="292">
        <f t="shared" si="122"/>
        <v>0</v>
      </c>
      <c r="BB288" s="292">
        <f t="shared" si="122"/>
        <v>0</v>
      </c>
      <c r="BC288" s="292">
        <f t="shared" si="122"/>
        <v>0</v>
      </c>
      <c r="BD288" s="292">
        <f t="shared" si="122"/>
        <v>0</v>
      </c>
      <c r="BE288" s="292">
        <f t="shared" si="122"/>
        <v>0</v>
      </c>
      <c r="BF288" s="292">
        <f t="shared" si="122"/>
        <v>0</v>
      </c>
      <c r="BG288" s="292">
        <f t="shared" si="122"/>
        <v>0</v>
      </c>
      <c r="BH288" s="292">
        <f t="shared" si="122"/>
        <v>0</v>
      </c>
      <c r="BI288" s="292">
        <f t="shared" si="122"/>
        <v>0</v>
      </c>
      <c r="BJ288" s="292">
        <f t="shared" si="122"/>
        <v>0</v>
      </c>
      <c r="BK288" s="292">
        <f t="shared" si="122"/>
        <v>0</v>
      </c>
      <c r="BL288" s="292">
        <f t="shared" si="122"/>
        <v>0</v>
      </c>
      <c r="BM288" s="292">
        <f t="shared" si="122"/>
        <v>0</v>
      </c>
      <c r="BN288" s="292">
        <f t="shared" si="122"/>
        <v>0</v>
      </c>
      <c r="BO288" s="292">
        <f t="shared" si="122"/>
        <v>0</v>
      </c>
      <c r="BP288" s="292">
        <f t="shared" si="122"/>
        <v>0</v>
      </c>
      <c r="BQ288" s="292">
        <f t="shared" ref="BQ288:EB288" si="123">SUM(BQ289:BQ291)</f>
        <v>0</v>
      </c>
      <c r="BR288" s="292">
        <f t="shared" si="123"/>
        <v>0</v>
      </c>
      <c r="BS288" s="292">
        <f t="shared" si="123"/>
        <v>0</v>
      </c>
      <c r="BT288" s="292">
        <f t="shared" si="123"/>
        <v>0</v>
      </c>
      <c r="BU288" s="292">
        <f t="shared" si="123"/>
        <v>0</v>
      </c>
      <c r="BV288" s="292">
        <f t="shared" si="123"/>
        <v>0</v>
      </c>
      <c r="BW288" s="292">
        <f t="shared" si="123"/>
        <v>0</v>
      </c>
      <c r="BX288" s="292">
        <f t="shared" si="123"/>
        <v>0</v>
      </c>
      <c r="BY288" s="292">
        <f t="shared" si="123"/>
        <v>0</v>
      </c>
      <c r="BZ288" s="292">
        <f t="shared" si="123"/>
        <v>0</v>
      </c>
      <c r="CA288" s="292">
        <f t="shared" si="123"/>
        <v>0</v>
      </c>
      <c r="CB288" s="292">
        <f t="shared" si="123"/>
        <v>0</v>
      </c>
      <c r="CC288" s="292">
        <f t="shared" si="123"/>
        <v>0</v>
      </c>
      <c r="CD288" s="292">
        <f t="shared" si="123"/>
        <v>0</v>
      </c>
      <c r="CE288" s="292">
        <f t="shared" si="123"/>
        <v>0</v>
      </c>
      <c r="CF288" s="292">
        <f t="shared" si="123"/>
        <v>0</v>
      </c>
      <c r="CG288" s="292">
        <f t="shared" si="123"/>
        <v>0</v>
      </c>
      <c r="CH288" s="292">
        <f t="shared" si="123"/>
        <v>0</v>
      </c>
      <c r="CI288" s="292">
        <f t="shared" si="123"/>
        <v>0</v>
      </c>
      <c r="CJ288" s="292">
        <f t="shared" si="123"/>
        <v>0</v>
      </c>
      <c r="CK288" s="292">
        <f t="shared" si="123"/>
        <v>0</v>
      </c>
      <c r="CL288" s="292">
        <f t="shared" si="123"/>
        <v>0</v>
      </c>
      <c r="CM288" s="292">
        <f t="shared" si="123"/>
        <v>0</v>
      </c>
      <c r="CN288" s="292">
        <f t="shared" si="123"/>
        <v>0</v>
      </c>
      <c r="CO288" s="292">
        <f t="shared" si="123"/>
        <v>0</v>
      </c>
      <c r="CP288" s="292">
        <f t="shared" si="123"/>
        <v>0</v>
      </c>
      <c r="CQ288" s="292">
        <f t="shared" si="123"/>
        <v>0</v>
      </c>
      <c r="CR288" s="292">
        <f t="shared" si="123"/>
        <v>0</v>
      </c>
      <c r="CS288" s="292">
        <f t="shared" si="123"/>
        <v>0</v>
      </c>
      <c r="CT288" s="292">
        <f t="shared" si="123"/>
        <v>0</v>
      </c>
      <c r="CU288" s="292">
        <f t="shared" si="123"/>
        <v>0</v>
      </c>
      <c r="CV288" s="292">
        <f t="shared" si="123"/>
        <v>0</v>
      </c>
      <c r="CW288" s="292">
        <f t="shared" si="123"/>
        <v>0</v>
      </c>
      <c r="CX288" s="292">
        <f t="shared" si="123"/>
        <v>0</v>
      </c>
      <c r="CY288" s="292">
        <f t="shared" si="123"/>
        <v>0</v>
      </c>
      <c r="CZ288" s="292">
        <f t="shared" si="123"/>
        <v>0</v>
      </c>
      <c r="DA288" s="292">
        <f t="shared" si="123"/>
        <v>0</v>
      </c>
      <c r="DB288" s="292">
        <f t="shared" si="123"/>
        <v>0</v>
      </c>
      <c r="DC288" s="292">
        <f t="shared" si="123"/>
        <v>0</v>
      </c>
      <c r="DD288" s="292">
        <f t="shared" si="123"/>
        <v>0</v>
      </c>
      <c r="DE288" s="292">
        <f t="shared" si="123"/>
        <v>0</v>
      </c>
      <c r="DF288" s="292">
        <f t="shared" si="123"/>
        <v>0</v>
      </c>
      <c r="DG288" s="292">
        <f t="shared" si="123"/>
        <v>0</v>
      </c>
      <c r="DH288" s="292">
        <f t="shared" si="123"/>
        <v>0</v>
      </c>
      <c r="DI288" s="292">
        <f t="shared" si="123"/>
        <v>0</v>
      </c>
      <c r="DJ288" s="292">
        <f t="shared" si="123"/>
        <v>0</v>
      </c>
      <c r="DK288" s="292">
        <f t="shared" si="123"/>
        <v>0</v>
      </c>
      <c r="DL288" s="292">
        <f t="shared" si="123"/>
        <v>0</v>
      </c>
      <c r="DM288" s="292">
        <f t="shared" si="123"/>
        <v>0</v>
      </c>
      <c r="DN288" s="292">
        <f t="shared" si="123"/>
        <v>0</v>
      </c>
      <c r="DO288" s="292">
        <f t="shared" si="123"/>
        <v>0</v>
      </c>
      <c r="DP288" s="292">
        <f t="shared" si="123"/>
        <v>0</v>
      </c>
      <c r="DQ288" s="292">
        <f t="shared" si="123"/>
        <v>0</v>
      </c>
      <c r="DR288" s="292">
        <f t="shared" si="123"/>
        <v>0</v>
      </c>
      <c r="DS288" s="292">
        <f t="shared" si="123"/>
        <v>0</v>
      </c>
      <c r="DT288" s="292">
        <f t="shared" si="123"/>
        <v>0</v>
      </c>
      <c r="DU288" s="292">
        <f t="shared" si="123"/>
        <v>0</v>
      </c>
      <c r="DV288" s="292">
        <f t="shared" si="123"/>
        <v>0</v>
      </c>
      <c r="DW288" s="292">
        <f t="shared" si="123"/>
        <v>0</v>
      </c>
      <c r="DX288" s="292">
        <f t="shared" si="123"/>
        <v>0</v>
      </c>
      <c r="DY288" s="292">
        <f t="shared" si="123"/>
        <v>0</v>
      </c>
      <c r="DZ288" s="292">
        <f t="shared" si="123"/>
        <v>0</v>
      </c>
      <c r="EA288" s="292">
        <f t="shared" si="123"/>
        <v>0</v>
      </c>
      <c r="EB288" s="292">
        <f t="shared" si="123"/>
        <v>0</v>
      </c>
      <c r="EC288" s="292">
        <f t="shared" ref="EC288:GN288" si="124">SUM(EC289:EC291)</f>
        <v>0</v>
      </c>
      <c r="ED288" s="292">
        <f t="shared" si="124"/>
        <v>0</v>
      </c>
      <c r="EE288" s="292">
        <f t="shared" si="124"/>
        <v>0</v>
      </c>
      <c r="EF288" s="292">
        <f t="shared" si="124"/>
        <v>0</v>
      </c>
      <c r="EG288" s="292">
        <f t="shared" si="124"/>
        <v>0</v>
      </c>
      <c r="EH288" s="292">
        <f t="shared" si="124"/>
        <v>0</v>
      </c>
      <c r="EI288" s="292">
        <f t="shared" si="124"/>
        <v>0</v>
      </c>
      <c r="EJ288" s="292">
        <f t="shared" si="124"/>
        <v>0</v>
      </c>
      <c r="EK288" s="292">
        <f t="shared" si="124"/>
        <v>0</v>
      </c>
      <c r="EL288" s="292">
        <f t="shared" si="124"/>
        <v>0</v>
      </c>
      <c r="EM288" s="292">
        <f t="shared" si="124"/>
        <v>0</v>
      </c>
      <c r="EN288" s="292">
        <f t="shared" si="124"/>
        <v>0</v>
      </c>
      <c r="EO288" s="292">
        <f t="shared" si="124"/>
        <v>0</v>
      </c>
      <c r="EP288" s="292">
        <f t="shared" si="124"/>
        <v>0</v>
      </c>
      <c r="EQ288" s="292">
        <f t="shared" si="124"/>
        <v>0</v>
      </c>
      <c r="ER288" s="292">
        <f t="shared" si="124"/>
        <v>0</v>
      </c>
      <c r="ES288" s="292">
        <f t="shared" si="124"/>
        <v>0</v>
      </c>
      <c r="ET288" s="292">
        <f t="shared" si="124"/>
        <v>0</v>
      </c>
      <c r="EU288" s="292">
        <f t="shared" si="124"/>
        <v>0</v>
      </c>
      <c r="EV288" s="292">
        <f t="shared" si="124"/>
        <v>0</v>
      </c>
      <c r="EW288" s="292">
        <f t="shared" si="124"/>
        <v>0</v>
      </c>
      <c r="EX288" s="292">
        <f t="shared" si="124"/>
        <v>0</v>
      </c>
      <c r="EY288" s="292">
        <f t="shared" si="124"/>
        <v>0</v>
      </c>
      <c r="EZ288" s="292">
        <f t="shared" si="124"/>
        <v>0</v>
      </c>
      <c r="FA288" s="292">
        <f t="shared" si="124"/>
        <v>0</v>
      </c>
      <c r="FB288" s="292">
        <f t="shared" si="124"/>
        <v>0</v>
      </c>
      <c r="FC288" s="292">
        <f t="shared" si="124"/>
        <v>0</v>
      </c>
      <c r="FD288" s="292">
        <f t="shared" si="124"/>
        <v>0</v>
      </c>
      <c r="FE288" s="292">
        <f t="shared" si="124"/>
        <v>0</v>
      </c>
      <c r="FF288" s="292">
        <f t="shared" si="124"/>
        <v>0</v>
      </c>
      <c r="FG288" s="292">
        <f t="shared" si="124"/>
        <v>0</v>
      </c>
      <c r="FH288" s="292">
        <f t="shared" si="124"/>
        <v>0</v>
      </c>
      <c r="FI288" s="292">
        <f t="shared" si="124"/>
        <v>0</v>
      </c>
      <c r="FJ288" s="292">
        <f t="shared" si="124"/>
        <v>0</v>
      </c>
      <c r="FK288" s="292">
        <f t="shared" si="124"/>
        <v>0</v>
      </c>
      <c r="FL288" s="292">
        <f t="shared" si="124"/>
        <v>0</v>
      </c>
      <c r="FM288" s="292">
        <f t="shared" si="124"/>
        <v>0</v>
      </c>
      <c r="FN288" s="292">
        <f t="shared" si="124"/>
        <v>0</v>
      </c>
      <c r="FO288" s="292">
        <f t="shared" si="124"/>
        <v>0</v>
      </c>
      <c r="FP288" s="292">
        <f t="shared" si="124"/>
        <v>0</v>
      </c>
      <c r="FQ288" s="292">
        <f t="shared" si="124"/>
        <v>0</v>
      </c>
      <c r="FR288" s="292">
        <f t="shared" si="124"/>
        <v>0</v>
      </c>
      <c r="FS288" s="292">
        <f t="shared" si="124"/>
        <v>0</v>
      </c>
      <c r="FT288" s="292">
        <f t="shared" si="124"/>
        <v>0</v>
      </c>
      <c r="FU288" s="292">
        <f t="shared" si="124"/>
        <v>0</v>
      </c>
      <c r="FV288" s="292">
        <f t="shared" si="124"/>
        <v>0</v>
      </c>
      <c r="FW288" s="292">
        <f t="shared" si="124"/>
        <v>0</v>
      </c>
      <c r="FX288" s="292">
        <f t="shared" si="124"/>
        <v>0</v>
      </c>
      <c r="FY288" s="292">
        <f t="shared" si="124"/>
        <v>0</v>
      </c>
      <c r="FZ288" s="292">
        <f t="shared" si="124"/>
        <v>0</v>
      </c>
      <c r="GA288" s="292">
        <f t="shared" si="124"/>
        <v>0</v>
      </c>
      <c r="GB288" s="292">
        <f t="shared" si="124"/>
        <v>0</v>
      </c>
      <c r="GC288" s="292">
        <f t="shared" si="124"/>
        <v>0</v>
      </c>
      <c r="GD288" s="292">
        <f t="shared" si="124"/>
        <v>0</v>
      </c>
      <c r="GE288" s="292">
        <f t="shared" si="124"/>
        <v>0</v>
      </c>
      <c r="GF288" s="292">
        <f t="shared" si="124"/>
        <v>0</v>
      </c>
      <c r="GG288" s="292">
        <f t="shared" si="124"/>
        <v>0</v>
      </c>
      <c r="GH288" s="292">
        <f t="shared" si="124"/>
        <v>0</v>
      </c>
      <c r="GI288" s="292">
        <f t="shared" si="124"/>
        <v>0</v>
      </c>
      <c r="GJ288" s="292">
        <f t="shared" si="124"/>
        <v>0</v>
      </c>
      <c r="GK288" s="292">
        <f t="shared" si="124"/>
        <v>0</v>
      </c>
      <c r="GL288" s="292">
        <f t="shared" si="124"/>
        <v>0</v>
      </c>
      <c r="GM288" s="292">
        <f t="shared" si="124"/>
        <v>0</v>
      </c>
      <c r="GN288" s="292">
        <f t="shared" si="124"/>
        <v>0</v>
      </c>
      <c r="GO288" s="292">
        <f t="shared" ref="GO288:IV288" si="125">SUM(GO289:GO291)</f>
        <v>0</v>
      </c>
      <c r="GP288" s="292">
        <f t="shared" si="125"/>
        <v>0</v>
      </c>
      <c r="GQ288" s="292">
        <f t="shared" si="125"/>
        <v>0</v>
      </c>
      <c r="GR288" s="292">
        <f t="shared" si="125"/>
        <v>0</v>
      </c>
      <c r="GS288" s="292">
        <f t="shared" si="125"/>
        <v>0</v>
      </c>
      <c r="GT288" s="292">
        <f t="shared" si="125"/>
        <v>0</v>
      </c>
      <c r="GU288" s="292">
        <f t="shared" si="125"/>
        <v>0</v>
      </c>
      <c r="GV288" s="292">
        <f t="shared" si="125"/>
        <v>0</v>
      </c>
      <c r="GW288" s="292">
        <f t="shared" si="125"/>
        <v>0</v>
      </c>
      <c r="GX288" s="292">
        <f t="shared" si="125"/>
        <v>0</v>
      </c>
      <c r="GY288" s="292">
        <f t="shared" si="125"/>
        <v>0</v>
      </c>
      <c r="GZ288" s="292">
        <f t="shared" si="125"/>
        <v>0</v>
      </c>
      <c r="HA288" s="292">
        <f t="shared" si="125"/>
        <v>0</v>
      </c>
      <c r="HB288" s="292">
        <f t="shared" si="125"/>
        <v>0</v>
      </c>
      <c r="HC288" s="292">
        <f t="shared" si="125"/>
        <v>0</v>
      </c>
      <c r="HD288" s="292">
        <f t="shared" si="125"/>
        <v>0</v>
      </c>
      <c r="HE288" s="292">
        <f t="shared" si="125"/>
        <v>0</v>
      </c>
      <c r="HF288" s="292">
        <f t="shared" si="125"/>
        <v>0</v>
      </c>
      <c r="HG288" s="292">
        <f t="shared" si="125"/>
        <v>0</v>
      </c>
      <c r="HH288" s="292">
        <f t="shared" si="125"/>
        <v>0</v>
      </c>
      <c r="HI288" s="292">
        <f t="shared" si="125"/>
        <v>0</v>
      </c>
      <c r="HJ288" s="292">
        <f t="shared" si="125"/>
        <v>0</v>
      </c>
      <c r="HK288" s="292">
        <f t="shared" si="125"/>
        <v>0</v>
      </c>
      <c r="HL288" s="292">
        <f t="shared" si="125"/>
        <v>0</v>
      </c>
      <c r="HM288" s="292">
        <f t="shared" si="125"/>
        <v>0</v>
      </c>
      <c r="HN288" s="292">
        <f t="shared" si="125"/>
        <v>0</v>
      </c>
      <c r="HO288" s="292">
        <f t="shared" si="125"/>
        <v>0</v>
      </c>
      <c r="HP288" s="292">
        <f t="shared" si="125"/>
        <v>0</v>
      </c>
      <c r="HQ288" s="292">
        <f t="shared" si="125"/>
        <v>0</v>
      </c>
      <c r="HR288" s="292">
        <f t="shared" si="125"/>
        <v>0</v>
      </c>
      <c r="HS288" s="292">
        <f t="shared" si="125"/>
        <v>0</v>
      </c>
      <c r="HT288" s="292">
        <f t="shared" si="125"/>
        <v>0</v>
      </c>
      <c r="HU288" s="292">
        <f t="shared" si="125"/>
        <v>0</v>
      </c>
      <c r="HV288" s="292">
        <f t="shared" si="125"/>
        <v>0</v>
      </c>
      <c r="HW288" s="292">
        <f t="shared" si="125"/>
        <v>0</v>
      </c>
      <c r="HX288" s="292">
        <f t="shared" si="125"/>
        <v>0</v>
      </c>
      <c r="HY288" s="292">
        <f t="shared" si="125"/>
        <v>0</v>
      </c>
      <c r="HZ288" s="292">
        <f t="shared" si="125"/>
        <v>0</v>
      </c>
      <c r="IA288" s="292">
        <f t="shared" si="125"/>
        <v>0</v>
      </c>
      <c r="IB288" s="292">
        <f t="shared" si="125"/>
        <v>0</v>
      </c>
      <c r="IC288" s="292">
        <f t="shared" si="125"/>
        <v>0</v>
      </c>
      <c r="ID288" s="292">
        <f t="shared" si="125"/>
        <v>0</v>
      </c>
      <c r="IE288" s="292">
        <f t="shared" si="125"/>
        <v>0</v>
      </c>
      <c r="IF288" s="292">
        <f t="shared" si="125"/>
        <v>0</v>
      </c>
      <c r="IG288" s="292">
        <f t="shared" si="125"/>
        <v>0</v>
      </c>
      <c r="IH288" s="292">
        <f t="shared" si="125"/>
        <v>0</v>
      </c>
      <c r="II288" s="292">
        <f t="shared" si="125"/>
        <v>0</v>
      </c>
      <c r="IJ288" s="292">
        <f t="shared" si="125"/>
        <v>0</v>
      </c>
      <c r="IK288" s="292">
        <f t="shared" si="125"/>
        <v>0</v>
      </c>
      <c r="IL288" s="292">
        <f t="shared" si="125"/>
        <v>0</v>
      </c>
      <c r="IM288" s="292">
        <f t="shared" si="125"/>
        <v>0</v>
      </c>
      <c r="IN288" s="292">
        <f t="shared" si="125"/>
        <v>0</v>
      </c>
      <c r="IO288" s="292">
        <f t="shared" si="125"/>
        <v>0</v>
      </c>
      <c r="IP288" s="292">
        <f t="shared" si="125"/>
        <v>0</v>
      </c>
      <c r="IQ288" s="292">
        <f t="shared" si="125"/>
        <v>0</v>
      </c>
      <c r="IR288" s="292">
        <f t="shared" si="125"/>
        <v>0</v>
      </c>
      <c r="IS288" s="292">
        <f t="shared" si="125"/>
        <v>0</v>
      </c>
      <c r="IT288" s="292">
        <f t="shared" si="125"/>
        <v>0</v>
      </c>
      <c r="IU288" s="292">
        <f t="shared" si="125"/>
        <v>0</v>
      </c>
      <c r="IV288" s="292">
        <f t="shared" si="125"/>
        <v>0</v>
      </c>
    </row>
    <row r="289" spans="1:256" s="259" customFormat="1" ht="25.5" customHeight="1">
      <c r="A289" s="348" t="s">
        <v>1585</v>
      </c>
      <c r="B289" s="289" t="s">
        <v>352</v>
      </c>
      <c r="C289" s="267">
        <f t="shared" si="102"/>
        <v>0</v>
      </c>
      <c r="D289" s="259">
        <v>0</v>
      </c>
      <c r="E289" s="259">
        <v>0</v>
      </c>
      <c r="F289" s="259">
        <v>0</v>
      </c>
      <c r="G289" s="259">
        <v>0</v>
      </c>
      <c r="H289" s="259">
        <v>0</v>
      </c>
      <c r="I289" s="259">
        <v>0</v>
      </c>
      <c r="J289" s="259">
        <v>0</v>
      </c>
      <c r="K289" s="259">
        <v>0</v>
      </c>
      <c r="L289" s="259">
        <v>0</v>
      </c>
      <c r="M289" s="259">
        <v>0</v>
      </c>
      <c r="N289" s="259">
        <v>0</v>
      </c>
      <c r="O289" s="350">
        <v>0</v>
      </c>
      <c r="P289" s="330"/>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c r="DM289" s="266"/>
      <c r="DN289" s="266"/>
      <c r="DO289" s="266"/>
      <c r="DP289" s="266"/>
      <c r="DQ289" s="266"/>
      <c r="DR289" s="266"/>
      <c r="DS289" s="266"/>
      <c r="DT289" s="266"/>
      <c r="DU289" s="266"/>
      <c r="DV289" s="266"/>
      <c r="DW289" s="266"/>
      <c r="DX289" s="266"/>
      <c r="DY289" s="266"/>
      <c r="DZ289" s="266"/>
      <c r="EA289" s="266"/>
      <c r="EB289" s="266"/>
      <c r="EC289" s="266"/>
      <c r="ED289" s="266"/>
      <c r="EE289" s="266"/>
      <c r="EF289" s="266"/>
      <c r="EG289" s="266"/>
      <c r="EH289" s="266"/>
      <c r="EI289" s="266"/>
      <c r="EJ289" s="266"/>
      <c r="EK289" s="266"/>
      <c r="EL289" s="266"/>
      <c r="EM289" s="266"/>
      <c r="EN289" s="266"/>
      <c r="EO289" s="266"/>
      <c r="EP289" s="266"/>
      <c r="EQ289" s="266"/>
      <c r="ER289" s="266"/>
      <c r="ES289" s="266"/>
      <c r="ET289" s="266"/>
      <c r="EU289" s="266"/>
      <c r="EV289" s="266"/>
      <c r="EW289" s="266"/>
      <c r="EX289" s="266"/>
      <c r="EY289" s="266"/>
      <c r="EZ289" s="266"/>
      <c r="FA289" s="266"/>
      <c r="FB289" s="266"/>
      <c r="FC289" s="266"/>
      <c r="FD289" s="266"/>
      <c r="FE289" s="266"/>
      <c r="FF289" s="266"/>
      <c r="FG289" s="266"/>
      <c r="FH289" s="266"/>
      <c r="FI289" s="266"/>
      <c r="FJ289" s="266"/>
      <c r="FK289" s="266"/>
      <c r="FL289" s="266"/>
      <c r="FM289" s="266"/>
      <c r="FN289" s="266"/>
      <c r="FO289" s="266"/>
      <c r="FP289" s="266"/>
      <c r="FQ289" s="266"/>
      <c r="FR289" s="266"/>
      <c r="FS289" s="266"/>
      <c r="FT289" s="266"/>
      <c r="FU289" s="266"/>
      <c r="FV289" s="266"/>
      <c r="FW289" s="266"/>
      <c r="FX289" s="266"/>
      <c r="FY289" s="266"/>
      <c r="FZ289" s="266"/>
      <c r="GA289" s="266"/>
      <c r="GB289" s="266"/>
      <c r="GC289" s="266"/>
      <c r="GD289" s="266"/>
      <c r="GE289" s="266"/>
      <c r="GF289" s="266"/>
      <c r="GG289" s="266"/>
      <c r="GH289" s="266"/>
      <c r="GI289" s="266"/>
      <c r="GJ289" s="266"/>
      <c r="GK289" s="266"/>
      <c r="GL289" s="266"/>
      <c r="GM289" s="266"/>
      <c r="GN289" s="266"/>
      <c r="GO289" s="266"/>
      <c r="GP289" s="266"/>
      <c r="GQ289" s="266"/>
      <c r="GR289" s="266"/>
      <c r="GS289" s="266"/>
      <c r="GT289" s="266"/>
      <c r="GU289" s="266"/>
      <c r="GV289" s="266"/>
      <c r="GW289" s="266"/>
      <c r="GX289" s="266"/>
      <c r="GY289" s="266"/>
      <c r="GZ289" s="266"/>
      <c r="HA289" s="266"/>
      <c r="HB289" s="266"/>
      <c r="HC289" s="266"/>
      <c r="HD289" s="266"/>
      <c r="HE289" s="266"/>
      <c r="HF289" s="266"/>
      <c r="HG289" s="266"/>
      <c r="HH289" s="266"/>
      <c r="HI289" s="266"/>
      <c r="HJ289" s="266"/>
      <c r="HK289" s="266"/>
      <c r="HL289" s="266"/>
      <c r="HM289" s="266"/>
      <c r="HN289" s="266"/>
      <c r="HO289" s="266"/>
      <c r="HP289" s="266"/>
      <c r="HQ289" s="266"/>
      <c r="HR289" s="266"/>
      <c r="HS289" s="266"/>
      <c r="HT289" s="266"/>
      <c r="HU289" s="266"/>
      <c r="HV289" s="266"/>
      <c r="HW289" s="266"/>
      <c r="HX289" s="266"/>
      <c r="HY289" s="266"/>
      <c r="HZ289" s="266"/>
      <c r="IA289" s="266"/>
      <c r="IB289" s="266"/>
      <c r="IC289" s="266"/>
      <c r="ID289" s="266"/>
      <c r="IE289" s="266"/>
      <c r="IF289" s="266"/>
      <c r="IG289" s="266"/>
      <c r="IH289" s="266"/>
      <c r="II289" s="266"/>
      <c r="IJ289" s="266"/>
      <c r="IK289" s="266"/>
      <c r="IL289" s="266"/>
      <c r="IM289" s="266"/>
      <c r="IN289" s="266"/>
      <c r="IO289" s="266"/>
      <c r="IP289" s="266"/>
      <c r="IQ289" s="266"/>
      <c r="IR289" s="266"/>
      <c r="IS289" s="266"/>
      <c r="IT289" s="266"/>
      <c r="IU289" s="266"/>
      <c r="IV289" s="266"/>
    </row>
    <row r="290" spans="1:256" s="259" customFormat="1" ht="25.5" customHeight="1">
      <c r="A290" s="348" t="s">
        <v>1586</v>
      </c>
      <c r="B290" s="289" t="s">
        <v>353</v>
      </c>
      <c r="C290" s="267">
        <f t="shared" si="102"/>
        <v>0</v>
      </c>
      <c r="D290" s="259">
        <v>0</v>
      </c>
      <c r="E290" s="259">
        <v>0</v>
      </c>
      <c r="F290" s="259">
        <v>0</v>
      </c>
      <c r="G290" s="259">
        <v>0</v>
      </c>
      <c r="H290" s="259">
        <v>0</v>
      </c>
      <c r="I290" s="259">
        <v>0</v>
      </c>
      <c r="J290" s="259">
        <v>0</v>
      </c>
      <c r="K290" s="259">
        <v>0</v>
      </c>
      <c r="L290" s="259">
        <v>0</v>
      </c>
      <c r="M290" s="259">
        <v>0</v>
      </c>
      <c r="N290" s="259">
        <v>0</v>
      </c>
      <c r="O290" s="350">
        <v>0</v>
      </c>
      <c r="P290" s="330"/>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c r="DM290" s="266"/>
      <c r="DN290" s="266"/>
      <c r="DO290" s="266"/>
      <c r="DP290" s="266"/>
      <c r="DQ290" s="266"/>
      <c r="DR290" s="266"/>
      <c r="DS290" s="266"/>
      <c r="DT290" s="266"/>
      <c r="DU290" s="266"/>
      <c r="DV290" s="266"/>
      <c r="DW290" s="266"/>
      <c r="DX290" s="266"/>
      <c r="DY290" s="266"/>
      <c r="DZ290" s="266"/>
      <c r="EA290" s="266"/>
      <c r="EB290" s="266"/>
      <c r="EC290" s="266"/>
      <c r="ED290" s="266"/>
      <c r="EE290" s="266"/>
      <c r="EF290" s="266"/>
      <c r="EG290" s="266"/>
      <c r="EH290" s="266"/>
      <c r="EI290" s="266"/>
      <c r="EJ290" s="266"/>
      <c r="EK290" s="266"/>
      <c r="EL290" s="266"/>
      <c r="EM290" s="266"/>
      <c r="EN290" s="266"/>
      <c r="EO290" s="266"/>
      <c r="EP290" s="266"/>
      <c r="EQ290" s="266"/>
      <c r="ER290" s="266"/>
      <c r="ES290" s="266"/>
      <c r="ET290" s="266"/>
      <c r="EU290" s="266"/>
      <c r="EV290" s="266"/>
      <c r="EW290" s="266"/>
      <c r="EX290" s="266"/>
      <c r="EY290" s="266"/>
      <c r="EZ290" s="266"/>
      <c r="FA290" s="266"/>
      <c r="FB290" s="266"/>
      <c r="FC290" s="266"/>
      <c r="FD290" s="266"/>
      <c r="FE290" s="266"/>
      <c r="FF290" s="266"/>
      <c r="FG290" s="266"/>
      <c r="FH290" s="266"/>
      <c r="FI290" s="266"/>
      <c r="FJ290" s="266"/>
      <c r="FK290" s="266"/>
      <c r="FL290" s="266"/>
      <c r="FM290" s="266"/>
      <c r="FN290" s="266"/>
      <c r="FO290" s="266"/>
      <c r="FP290" s="266"/>
      <c r="FQ290" s="266"/>
      <c r="FR290" s="266"/>
      <c r="FS290" s="266"/>
      <c r="FT290" s="266"/>
      <c r="FU290" s="266"/>
      <c r="FV290" s="266"/>
      <c r="FW290" s="266"/>
      <c r="FX290" s="266"/>
      <c r="FY290" s="266"/>
      <c r="FZ290" s="266"/>
      <c r="GA290" s="266"/>
      <c r="GB290" s="266"/>
      <c r="GC290" s="266"/>
      <c r="GD290" s="266"/>
      <c r="GE290" s="266"/>
      <c r="GF290" s="266"/>
      <c r="GG290" s="266"/>
      <c r="GH290" s="266"/>
      <c r="GI290" s="266"/>
      <c r="GJ290" s="266"/>
      <c r="GK290" s="266"/>
      <c r="GL290" s="266"/>
      <c r="GM290" s="266"/>
      <c r="GN290" s="266"/>
      <c r="GO290" s="266"/>
      <c r="GP290" s="266"/>
      <c r="GQ290" s="266"/>
      <c r="GR290" s="266"/>
      <c r="GS290" s="266"/>
      <c r="GT290" s="266"/>
      <c r="GU290" s="266"/>
      <c r="GV290" s="266"/>
      <c r="GW290" s="266"/>
      <c r="GX290" s="266"/>
      <c r="GY290" s="266"/>
      <c r="GZ290" s="266"/>
      <c r="HA290" s="266"/>
      <c r="HB290" s="266"/>
      <c r="HC290" s="266"/>
      <c r="HD290" s="266"/>
      <c r="HE290" s="266"/>
      <c r="HF290" s="266"/>
      <c r="HG290" s="266"/>
      <c r="HH290" s="266"/>
      <c r="HI290" s="266"/>
      <c r="HJ290" s="266"/>
      <c r="HK290" s="266"/>
      <c r="HL290" s="266"/>
      <c r="HM290" s="266"/>
      <c r="HN290" s="266"/>
      <c r="HO290" s="266"/>
      <c r="HP290" s="266"/>
      <c r="HQ290" s="266"/>
      <c r="HR290" s="266"/>
      <c r="HS290" s="266"/>
      <c r="HT290" s="266"/>
      <c r="HU290" s="266"/>
      <c r="HV290" s="266"/>
      <c r="HW290" s="266"/>
      <c r="HX290" s="266"/>
      <c r="HY290" s="266"/>
      <c r="HZ290" s="266"/>
      <c r="IA290" s="266"/>
      <c r="IB290" s="266"/>
      <c r="IC290" s="266"/>
      <c r="ID290" s="266"/>
      <c r="IE290" s="266"/>
      <c r="IF290" s="266"/>
      <c r="IG290" s="266"/>
      <c r="IH290" s="266"/>
      <c r="II290" s="266"/>
      <c r="IJ290" s="266"/>
      <c r="IK290" s="266"/>
      <c r="IL290" s="266"/>
      <c r="IM290" s="266"/>
      <c r="IN290" s="266"/>
      <c r="IO290" s="266"/>
      <c r="IP290" s="266"/>
      <c r="IQ290" s="266"/>
      <c r="IR290" s="266"/>
      <c r="IS290" s="266"/>
      <c r="IT290" s="266"/>
      <c r="IU290" s="266"/>
      <c r="IV290" s="266"/>
    </row>
    <row r="291" spans="1:256" s="259" customFormat="1" ht="25.5" customHeight="1">
      <c r="A291" s="348" t="s">
        <v>1587</v>
      </c>
      <c r="B291" s="289" t="s">
        <v>354</v>
      </c>
      <c r="C291" s="267">
        <f t="shared" si="102"/>
        <v>0</v>
      </c>
      <c r="D291" s="259">
        <v>0</v>
      </c>
      <c r="E291" s="259">
        <v>0</v>
      </c>
      <c r="F291" s="259">
        <v>0</v>
      </c>
      <c r="G291" s="259">
        <v>0</v>
      </c>
      <c r="H291" s="259">
        <v>0</v>
      </c>
      <c r="I291" s="259">
        <v>0</v>
      </c>
      <c r="J291" s="259">
        <v>0</v>
      </c>
      <c r="K291" s="259">
        <v>0</v>
      </c>
      <c r="L291" s="259">
        <v>0</v>
      </c>
      <c r="M291" s="259">
        <v>0</v>
      </c>
      <c r="N291" s="259">
        <v>0</v>
      </c>
      <c r="O291" s="350">
        <v>0</v>
      </c>
      <c r="P291" s="330"/>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c r="DM291" s="266"/>
      <c r="DN291" s="266"/>
      <c r="DO291" s="266"/>
      <c r="DP291" s="266"/>
      <c r="DQ291" s="266"/>
      <c r="DR291" s="266"/>
      <c r="DS291" s="266"/>
      <c r="DT291" s="266"/>
      <c r="DU291" s="266"/>
      <c r="DV291" s="266"/>
      <c r="DW291" s="266"/>
      <c r="DX291" s="266"/>
      <c r="DY291" s="266"/>
      <c r="DZ291" s="266"/>
      <c r="EA291" s="266"/>
      <c r="EB291" s="266"/>
      <c r="EC291" s="266"/>
      <c r="ED291" s="266"/>
      <c r="EE291" s="266"/>
      <c r="EF291" s="266"/>
      <c r="EG291" s="266"/>
      <c r="EH291" s="266"/>
      <c r="EI291" s="266"/>
      <c r="EJ291" s="266"/>
      <c r="EK291" s="266"/>
      <c r="EL291" s="266"/>
      <c r="EM291" s="266"/>
      <c r="EN291" s="266"/>
      <c r="EO291" s="266"/>
      <c r="EP291" s="266"/>
      <c r="EQ291" s="266"/>
      <c r="ER291" s="266"/>
      <c r="ES291" s="266"/>
      <c r="ET291" s="266"/>
      <c r="EU291" s="266"/>
      <c r="EV291" s="266"/>
      <c r="EW291" s="266"/>
      <c r="EX291" s="266"/>
      <c r="EY291" s="266"/>
      <c r="EZ291" s="266"/>
      <c r="FA291" s="266"/>
      <c r="FB291" s="266"/>
      <c r="FC291" s="266"/>
      <c r="FD291" s="266"/>
      <c r="FE291" s="266"/>
      <c r="FF291" s="266"/>
      <c r="FG291" s="266"/>
      <c r="FH291" s="266"/>
      <c r="FI291" s="266"/>
      <c r="FJ291" s="266"/>
      <c r="FK291" s="266"/>
      <c r="FL291" s="266"/>
      <c r="FM291" s="266"/>
      <c r="FN291" s="266"/>
      <c r="FO291" s="266"/>
      <c r="FP291" s="266"/>
      <c r="FQ291" s="266"/>
      <c r="FR291" s="266"/>
      <c r="FS291" s="266"/>
      <c r="FT291" s="266"/>
      <c r="FU291" s="266"/>
      <c r="FV291" s="266"/>
      <c r="FW291" s="266"/>
      <c r="FX291" s="266"/>
      <c r="FY291" s="266"/>
      <c r="FZ291" s="266"/>
      <c r="GA291" s="266"/>
      <c r="GB291" s="266"/>
      <c r="GC291" s="266"/>
      <c r="GD291" s="266"/>
      <c r="GE291" s="266"/>
      <c r="GF291" s="266"/>
      <c r="GG291" s="266"/>
      <c r="GH291" s="266"/>
      <c r="GI291" s="266"/>
      <c r="GJ291" s="266"/>
      <c r="GK291" s="266"/>
      <c r="GL291" s="266"/>
      <c r="GM291" s="266"/>
      <c r="GN291" s="266"/>
      <c r="GO291" s="266"/>
      <c r="GP291" s="266"/>
      <c r="GQ291" s="266"/>
      <c r="GR291" s="266"/>
      <c r="GS291" s="266"/>
      <c r="GT291" s="266"/>
      <c r="GU291" s="266"/>
      <c r="GV291" s="266"/>
      <c r="GW291" s="266"/>
      <c r="GX291" s="266"/>
      <c r="GY291" s="266"/>
      <c r="GZ291" s="266"/>
      <c r="HA291" s="266"/>
      <c r="HB291" s="266"/>
      <c r="HC291" s="266"/>
      <c r="HD291" s="266"/>
      <c r="HE291" s="266"/>
      <c r="HF291" s="266"/>
      <c r="HG291" s="266"/>
      <c r="HH291" s="266"/>
      <c r="HI291" s="266"/>
      <c r="HJ291" s="266"/>
      <c r="HK291" s="266"/>
      <c r="HL291" s="266"/>
      <c r="HM291" s="266"/>
      <c r="HN291" s="266"/>
      <c r="HO291" s="266"/>
      <c r="HP291" s="266"/>
      <c r="HQ291" s="266"/>
      <c r="HR291" s="266"/>
      <c r="HS291" s="266"/>
      <c r="HT291" s="266"/>
      <c r="HU291" s="266"/>
      <c r="HV291" s="266"/>
      <c r="HW291" s="266"/>
      <c r="HX291" s="266"/>
      <c r="HY291" s="266"/>
      <c r="HZ291" s="266"/>
      <c r="IA291" s="266"/>
      <c r="IB291" s="266"/>
      <c r="IC291" s="266"/>
      <c r="ID291" s="266"/>
      <c r="IE291" s="266"/>
      <c r="IF291" s="266"/>
      <c r="IG291" s="266"/>
      <c r="IH291" s="266"/>
      <c r="II291" s="266"/>
      <c r="IJ291" s="266"/>
      <c r="IK291" s="266"/>
      <c r="IL291" s="266"/>
      <c r="IM291" s="266"/>
      <c r="IN291" s="266"/>
      <c r="IO291" s="266"/>
      <c r="IP291" s="266"/>
      <c r="IQ291" s="266"/>
      <c r="IR291" s="266"/>
      <c r="IS291" s="266"/>
      <c r="IT291" s="266"/>
      <c r="IU291" s="266"/>
      <c r="IV291" s="266"/>
    </row>
    <row r="292" spans="1:256" s="303" customFormat="1" ht="25.5" customHeight="1">
      <c r="A292" s="344">
        <v>12</v>
      </c>
      <c r="B292" s="269" t="s">
        <v>355</v>
      </c>
      <c r="C292" s="270">
        <f t="shared" si="102"/>
        <v>0</v>
      </c>
      <c r="D292" s="314"/>
      <c r="E292" s="234"/>
      <c r="F292" s="234"/>
      <c r="G292" s="234"/>
      <c r="H292" s="234"/>
      <c r="I292" s="234"/>
      <c r="J292" s="234"/>
      <c r="K292" s="234"/>
      <c r="L292" s="234"/>
      <c r="M292" s="234"/>
      <c r="N292" s="234"/>
      <c r="O292" s="345"/>
      <c r="P292" s="342"/>
      <c r="Q292" s="316"/>
      <c r="R292" s="317"/>
      <c r="S292" s="318"/>
      <c r="T292" s="318"/>
      <c r="U292" s="318"/>
      <c r="V292" s="318"/>
      <c r="W292" s="318"/>
      <c r="X292" s="318"/>
      <c r="Y292" s="318"/>
      <c r="Z292" s="318"/>
      <c r="AA292" s="318"/>
      <c r="AB292" s="318"/>
      <c r="AC292" s="318"/>
      <c r="AD292" s="315"/>
      <c r="AE292" s="316"/>
      <c r="AF292" s="317"/>
      <c r="AG292" s="318"/>
      <c r="AH292" s="318"/>
      <c r="AI292" s="318"/>
      <c r="AJ292" s="318"/>
      <c r="AK292" s="318"/>
      <c r="AL292" s="318"/>
      <c r="AM292" s="318"/>
      <c r="AN292" s="318"/>
      <c r="AO292" s="318"/>
      <c r="AP292" s="318"/>
      <c r="AQ292" s="318"/>
      <c r="AR292" s="315"/>
      <c r="AS292" s="316"/>
      <c r="AT292" s="317"/>
      <c r="AU292" s="318"/>
      <c r="AV292" s="318"/>
      <c r="AW292" s="318"/>
      <c r="AX292" s="318"/>
      <c r="AY292" s="318"/>
      <c r="AZ292" s="318"/>
      <c r="BA292" s="318"/>
      <c r="BB292" s="318"/>
      <c r="BC292" s="318"/>
      <c r="BD292" s="318"/>
      <c r="BE292" s="318"/>
      <c r="BF292" s="315"/>
      <c r="BG292" s="316"/>
      <c r="BH292" s="317"/>
      <c r="BI292" s="318"/>
      <c r="BJ292" s="318"/>
      <c r="BK292" s="318"/>
      <c r="BL292" s="318"/>
      <c r="BM292" s="318"/>
      <c r="BN292" s="318"/>
      <c r="BO292" s="318"/>
      <c r="BP292" s="318"/>
      <c r="BQ292" s="318"/>
      <c r="BR292" s="318"/>
      <c r="BS292" s="318"/>
      <c r="BT292" s="315"/>
      <c r="BU292" s="316"/>
      <c r="BV292" s="317"/>
      <c r="BW292" s="318"/>
      <c r="BX292" s="318"/>
      <c r="BY292" s="318"/>
      <c r="BZ292" s="318"/>
      <c r="CA292" s="318"/>
      <c r="CB292" s="318"/>
      <c r="CC292" s="318"/>
      <c r="CD292" s="318"/>
      <c r="CE292" s="318"/>
      <c r="CF292" s="318"/>
      <c r="CG292" s="318"/>
      <c r="CH292" s="315"/>
      <c r="CI292" s="316"/>
      <c r="CJ292" s="317"/>
      <c r="CK292" s="318"/>
      <c r="CL292" s="318"/>
      <c r="CM292" s="318"/>
      <c r="CN292" s="318"/>
      <c r="CO292" s="318"/>
      <c r="CP292" s="318"/>
      <c r="CQ292" s="318"/>
      <c r="CR292" s="318"/>
      <c r="CS292" s="318"/>
      <c r="CT292" s="318"/>
      <c r="CU292" s="318"/>
      <c r="CV292" s="315"/>
      <c r="CW292" s="316"/>
      <c r="CX292" s="317"/>
      <c r="CY292" s="318"/>
      <c r="CZ292" s="318"/>
      <c r="DA292" s="318"/>
      <c r="DB292" s="318"/>
      <c r="DC292" s="318"/>
      <c r="DD292" s="318"/>
      <c r="DE292" s="318"/>
      <c r="DF292" s="318"/>
      <c r="DG292" s="318"/>
      <c r="DH292" s="318"/>
      <c r="DI292" s="318"/>
      <c r="DJ292" s="315"/>
      <c r="DK292" s="316"/>
      <c r="DL292" s="317"/>
      <c r="DM292" s="318"/>
      <c r="DN292" s="318"/>
      <c r="DO292" s="318"/>
      <c r="DP292" s="318"/>
      <c r="DQ292" s="318"/>
      <c r="DR292" s="318"/>
      <c r="DS292" s="318"/>
      <c r="DT292" s="318"/>
      <c r="DU292" s="318"/>
      <c r="DV292" s="318"/>
      <c r="DW292" s="318"/>
      <c r="DX292" s="315"/>
      <c r="DY292" s="316"/>
      <c r="DZ292" s="317"/>
      <c r="EA292" s="318"/>
      <c r="EB292" s="318"/>
      <c r="EC292" s="318"/>
      <c r="ED292" s="318"/>
      <c r="EE292" s="318"/>
      <c r="EF292" s="318"/>
      <c r="EG292" s="318"/>
      <c r="EH292" s="318"/>
      <c r="EI292" s="318"/>
      <c r="EJ292" s="318"/>
      <c r="EK292" s="318"/>
      <c r="EL292" s="315"/>
      <c r="EM292" s="316"/>
      <c r="EN292" s="317"/>
      <c r="EO292" s="318"/>
      <c r="EP292" s="318"/>
      <c r="EQ292" s="318"/>
      <c r="ER292" s="318"/>
      <c r="ES292" s="318"/>
      <c r="ET292" s="318"/>
      <c r="EU292" s="318"/>
      <c r="EV292" s="318"/>
      <c r="EW292" s="318"/>
      <c r="EX292" s="318"/>
      <c r="EY292" s="318"/>
      <c r="EZ292" s="315"/>
      <c r="FA292" s="316"/>
      <c r="FB292" s="317"/>
      <c r="FC292" s="318"/>
      <c r="FD292" s="318"/>
      <c r="FE292" s="318"/>
      <c r="FF292" s="318"/>
      <c r="FG292" s="318"/>
      <c r="FH292" s="318"/>
      <c r="FI292" s="318"/>
      <c r="FJ292" s="318"/>
      <c r="FK292" s="318"/>
      <c r="FL292" s="318"/>
      <c r="FM292" s="318"/>
      <c r="FN292" s="315"/>
      <c r="FO292" s="316"/>
      <c r="FP292" s="317"/>
      <c r="FQ292" s="318"/>
      <c r="FR292" s="318"/>
      <c r="FS292" s="318"/>
      <c r="FT292" s="318"/>
      <c r="FU292" s="318"/>
      <c r="FV292" s="318"/>
      <c r="FW292" s="318"/>
      <c r="FX292" s="318"/>
      <c r="FY292" s="318"/>
      <c r="FZ292" s="318"/>
      <c r="GA292" s="318"/>
      <c r="GB292" s="315"/>
      <c r="GC292" s="316"/>
      <c r="GD292" s="317"/>
      <c r="GE292" s="318"/>
      <c r="GF292" s="318"/>
      <c r="GG292" s="318"/>
      <c r="GH292" s="318"/>
      <c r="GI292" s="318"/>
      <c r="GJ292" s="318"/>
      <c r="GK292" s="318"/>
      <c r="GL292" s="318"/>
      <c r="GM292" s="318"/>
      <c r="GN292" s="318"/>
      <c r="GO292" s="318"/>
      <c r="GP292" s="315"/>
      <c r="GQ292" s="316"/>
      <c r="GR292" s="317"/>
      <c r="GS292" s="318"/>
      <c r="GT292" s="318"/>
      <c r="GU292" s="318"/>
      <c r="GV292" s="318"/>
      <c r="GW292" s="318"/>
      <c r="GX292" s="318"/>
      <c r="GY292" s="318"/>
      <c r="GZ292" s="318"/>
      <c r="HA292" s="318"/>
      <c r="HB292" s="318"/>
      <c r="HC292" s="318"/>
      <c r="HD292" s="315"/>
      <c r="HE292" s="316"/>
      <c r="HF292" s="317"/>
      <c r="HG292" s="318"/>
      <c r="HH292" s="318"/>
      <c r="HI292" s="318"/>
      <c r="HJ292" s="318"/>
      <c r="HK292" s="318"/>
      <c r="HL292" s="318"/>
      <c r="HM292" s="318"/>
      <c r="HN292" s="318"/>
      <c r="HO292" s="318"/>
      <c r="HP292" s="318"/>
      <c r="HQ292" s="318"/>
      <c r="HR292" s="315"/>
      <c r="HS292" s="316"/>
      <c r="HT292" s="317"/>
      <c r="HU292" s="318"/>
      <c r="HV292" s="318"/>
      <c r="HW292" s="318"/>
      <c r="HX292" s="318"/>
      <c r="HY292" s="318"/>
      <c r="HZ292" s="318"/>
      <c r="IA292" s="318"/>
      <c r="IB292" s="318"/>
      <c r="IC292" s="318"/>
      <c r="ID292" s="318"/>
      <c r="IE292" s="318"/>
      <c r="IF292" s="315"/>
      <c r="IG292" s="316"/>
      <c r="IH292" s="317"/>
      <c r="II292" s="318"/>
      <c r="IJ292" s="318"/>
      <c r="IK292" s="318"/>
      <c r="IL292" s="318"/>
      <c r="IM292" s="318"/>
      <c r="IN292" s="318"/>
      <c r="IO292" s="318"/>
      <c r="IP292" s="318"/>
      <c r="IQ292" s="318"/>
      <c r="IR292" s="318"/>
      <c r="IS292" s="318"/>
      <c r="IT292" s="315"/>
      <c r="IU292" s="316"/>
      <c r="IV292" s="317"/>
    </row>
    <row r="293" spans="1:256" s="320" customFormat="1" ht="26.25" customHeight="1" thickBot="1">
      <c r="A293" s="802" t="s">
        <v>356</v>
      </c>
      <c r="B293" s="803"/>
      <c r="C293" s="371">
        <f>SUM(D293:O293)</f>
        <v>5015700</v>
      </c>
      <c r="D293" s="371">
        <f t="shared" ref="D293:O293" si="126">D5+D47+D53+D57+D179+D208+D231+D242+D258+D278+D286</f>
        <v>389650</v>
      </c>
      <c r="E293" s="371">
        <f t="shared" si="126"/>
        <v>389650</v>
      </c>
      <c r="F293" s="371">
        <f t="shared" si="126"/>
        <v>389650</v>
      </c>
      <c r="G293" s="371">
        <f t="shared" si="126"/>
        <v>389650</v>
      </c>
      <c r="H293" s="371">
        <f t="shared" si="126"/>
        <v>406150</v>
      </c>
      <c r="I293" s="371">
        <f t="shared" si="126"/>
        <v>427650</v>
      </c>
      <c r="J293" s="371">
        <f t="shared" si="126"/>
        <v>389650</v>
      </c>
      <c r="K293" s="371">
        <f t="shared" si="126"/>
        <v>610050</v>
      </c>
      <c r="L293" s="371">
        <f t="shared" si="126"/>
        <v>389650</v>
      </c>
      <c r="M293" s="371">
        <f t="shared" si="126"/>
        <v>389650</v>
      </c>
      <c r="N293" s="371">
        <f t="shared" si="126"/>
        <v>389650</v>
      </c>
      <c r="O293" s="372">
        <f t="shared" si="126"/>
        <v>454650</v>
      </c>
      <c r="P293" s="343"/>
      <c r="Q293" s="319"/>
      <c r="R293" s="319"/>
      <c r="S293" s="319"/>
      <c r="T293" s="319"/>
      <c r="U293" s="319"/>
      <c r="V293" s="319"/>
      <c r="W293" s="319"/>
      <c r="X293" s="319"/>
      <c r="Y293" s="319"/>
      <c r="Z293" s="319"/>
      <c r="AA293" s="319"/>
      <c r="AB293" s="319"/>
      <c r="AC293" s="319"/>
      <c r="AD293" s="319"/>
      <c r="AE293" s="319"/>
      <c r="AF293" s="319"/>
      <c r="AG293" s="319"/>
      <c r="AH293" s="319"/>
      <c r="AI293" s="319"/>
      <c r="AJ293" s="319"/>
      <c r="AK293" s="319"/>
      <c r="AL293" s="319"/>
      <c r="AM293" s="319"/>
      <c r="AN293" s="319"/>
      <c r="AO293" s="319"/>
      <c r="AP293" s="319"/>
      <c r="AQ293" s="319"/>
      <c r="AR293" s="319"/>
      <c r="AS293" s="319"/>
      <c r="AT293" s="319"/>
      <c r="AU293" s="319"/>
      <c r="AV293" s="319"/>
      <c r="AW293" s="319"/>
      <c r="AX293" s="319"/>
      <c r="AY293" s="319"/>
      <c r="AZ293" s="319"/>
      <c r="BA293" s="319"/>
      <c r="BB293" s="319"/>
      <c r="BC293" s="319"/>
      <c r="BD293" s="319"/>
      <c r="BE293" s="319"/>
      <c r="BF293" s="319"/>
      <c r="BG293" s="319"/>
      <c r="BH293" s="319"/>
      <c r="BI293" s="319"/>
      <c r="BJ293" s="319"/>
      <c r="BK293" s="319"/>
      <c r="BL293" s="319"/>
      <c r="BM293" s="319"/>
      <c r="BN293" s="319"/>
      <c r="BO293" s="319"/>
      <c r="BP293" s="319"/>
      <c r="BQ293" s="319"/>
      <c r="BR293" s="319"/>
      <c r="BS293" s="319"/>
      <c r="BT293" s="319"/>
      <c r="BU293" s="319"/>
      <c r="BV293" s="319"/>
      <c r="BW293" s="319"/>
      <c r="BX293" s="319"/>
      <c r="BY293" s="319"/>
      <c r="BZ293" s="319"/>
      <c r="CA293" s="319"/>
      <c r="CB293" s="319"/>
      <c r="CC293" s="319"/>
      <c r="CD293" s="319"/>
      <c r="CE293" s="319"/>
      <c r="CF293" s="319"/>
      <c r="CG293" s="319"/>
      <c r="CH293" s="319"/>
      <c r="CI293" s="319"/>
      <c r="CJ293" s="319"/>
      <c r="CK293" s="319"/>
      <c r="CL293" s="319"/>
      <c r="CM293" s="319"/>
      <c r="CN293" s="319"/>
      <c r="CO293" s="319"/>
      <c r="CP293" s="319"/>
      <c r="CQ293" s="319"/>
      <c r="CR293" s="319"/>
      <c r="CS293" s="319"/>
      <c r="CT293" s="319"/>
      <c r="CU293" s="319"/>
      <c r="CV293" s="319"/>
      <c r="CW293" s="319"/>
      <c r="CX293" s="319"/>
      <c r="CY293" s="319"/>
      <c r="CZ293" s="319"/>
      <c r="DA293" s="319"/>
      <c r="DB293" s="319"/>
      <c r="DC293" s="319"/>
      <c r="DD293" s="319"/>
      <c r="DE293" s="319"/>
      <c r="DF293" s="319"/>
      <c r="DG293" s="319"/>
      <c r="DH293" s="319"/>
      <c r="DI293" s="319"/>
      <c r="DJ293" s="319"/>
      <c r="DK293" s="319"/>
      <c r="DL293" s="319"/>
      <c r="DM293" s="319"/>
      <c r="DN293" s="319"/>
      <c r="DO293" s="319"/>
      <c r="DP293" s="319"/>
      <c r="DQ293" s="319"/>
      <c r="DR293" s="319"/>
      <c r="DS293" s="319"/>
      <c r="DT293" s="319"/>
      <c r="DU293" s="319"/>
      <c r="DV293" s="319"/>
      <c r="DW293" s="319"/>
      <c r="DX293" s="319"/>
      <c r="DY293" s="319"/>
      <c r="DZ293" s="319"/>
      <c r="EA293" s="319"/>
      <c r="EB293" s="319"/>
      <c r="EC293" s="319"/>
      <c r="ED293" s="319"/>
      <c r="EE293" s="319"/>
      <c r="EF293" s="319"/>
      <c r="EG293" s="319"/>
      <c r="EH293" s="319"/>
      <c r="EI293" s="319"/>
      <c r="EJ293" s="319"/>
      <c r="EK293" s="319"/>
      <c r="EL293" s="319"/>
      <c r="EM293" s="319"/>
      <c r="EN293" s="319"/>
      <c r="EO293" s="319"/>
      <c r="EP293" s="319"/>
      <c r="EQ293" s="319"/>
      <c r="ER293" s="319"/>
      <c r="ES293" s="319"/>
      <c r="ET293" s="319"/>
      <c r="EU293" s="319"/>
      <c r="EV293" s="319"/>
      <c r="EW293" s="319"/>
      <c r="EX293" s="319"/>
      <c r="EY293" s="319"/>
      <c r="EZ293" s="319"/>
      <c r="FA293" s="319"/>
      <c r="FB293" s="319"/>
      <c r="FC293" s="319"/>
      <c r="FD293" s="319"/>
      <c r="FE293" s="319"/>
      <c r="FF293" s="319"/>
      <c r="FG293" s="319"/>
      <c r="FH293" s="319"/>
      <c r="FI293" s="319"/>
      <c r="FJ293" s="319"/>
      <c r="FK293" s="319"/>
      <c r="FL293" s="319"/>
      <c r="FM293" s="319"/>
      <c r="FN293" s="319"/>
      <c r="FO293" s="319"/>
      <c r="FP293" s="319"/>
      <c r="FQ293" s="319"/>
      <c r="FR293" s="319"/>
      <c r="FS293" s="319"/>
      <c r="FT293" s="319"/>
      <c r="FU293" s="319"/>
      <c r="FV293" s="319"/>
      <c r="FW293" s="319"/>
      <c r="FX293" s="319"/>
      <c r="FY293" s="319"/>
      <c r="FZ293" s="319"/>
      <c r="GA293" s="319"/>
      <c r="GB293" s="319"/>
      <c r="GC293" s="319"/>
      <c r="GD293" s="319"/>
      <c r="GE293" s="319"/>
      <c r="GF293" s="319"/>
      <c r="GG293" s="319"/>
      <c r="GH293" s="319"/>
      <c r="GI293" s="319"/>
      <c r="GJ293" s="319"/>
      <c r="GK293" s="319"/>
      <c r="GL293" s="319"/>
      <c r="GM293" s="319"/>
      <c r="GN293" s="319"/>
      <c r="GO293" s="319"/>
      <c r="GP293" s="319"/>
      <c r="GQ293" s="319"/>
      <c r="GR293" s="319"/>
      <c r="GS293" s="319"/>
      <c r="GT293" s="319"/>
      <c r="GU293" s="319"/>
      <c r="GV293" s="319"/>
      <c r="GW293" s="319"/>
      <c r="GX293" s="319"/>
      <c r="GY293" s="319"/>
      <c r="GZ293" s="319"/>
      <c r="HA293" s="319"/>
      <c r="HB293" s="319"/>
      <c r="HC293" s="319"/>
      <c r="HD293" s="319"/>
      <c r="HE293" s="319"/>
      <c r="HF293" s="319"/>
      <c r="HG293" s="319"/>
      <c r="HH293" s="319"/>
      <c r="HI293" s="319"/>
      <c r="HJ293" s="319"/>
      <c r="HK293" s="319"/>
      <c r="HL293" s="319"/>
      <c r="HM293" s="319"/>
      <c r="HN293" s="319"/>
      <c r="HO293" s="319"/>
      <c r="HP293" s="319"/>
      <c r="HQ293" s="319"/>
      <c r="HR293" s="319"/>
      <c r="HS293" s="319"/>
      <c r="HT293" s="319"/>
      <c r="HU293" s="319"/>
      <c r="HV293" s="319"/>
      <c r="HW293" s="319"/>
      <c r="HX293" s="319"/>
      <c r="HY293" s="319"/>
      <c r="HZ293" s="319"/>
      <c r="IA293" s="319"/>
      <c r="IB293" s="319"/>
      <c r="IC293" s="319"/>
      <c r="ID293" s="319"/>
      <c r="IE293" s="319"/>
      <c r="IF293" s="319"/>
      <c r="IG293" s="319"/>
      <c r="IH293" s="319"/>
      <c r="II293" s="319"/>
      <c r="IJ293" s="319"/>
      <c r="IK293" s="319"/>
      <c r="IL293" s="319"/>
      <c r="IM293" s="319"/>
      <c r="IN293" s="319"/>
      <c r="IO293" s="319"/>
      <c r="IP293" s="319"/>
      <c r="IQ293" s="319"/>
      <c r="IR293" s="319"/>
      <c r="IS293" s="319"/>
      <c r="IT293" s="319"/>
      <c r="IU293" s="319"/>
      <c r="IV293" s="319"/>
    </row>
    <row r="294" spans="1:256" s="248" customFormat="1" ht="36.75" hidden="1" customHeight="1">
      <c r="A294" s="244"/>
      <c r="B294" s="245"/>
      <c r="C294" s="246"/>
      <c r="D294" s="247"/>
      <c r="E294" s="247"/>
      <c r="F294" s="247"/>
      <c r="G294" s="247"/>
      <c r="H294" s="247"/>
      <c r="I294" s="247"/>
      <c r="J294" s="247"/>
      <c r="K294" s="247"/>
      <c r="L294" s="247"/>
      <c r="M294" s="247"/>
      <c r="N294" s="247"/>
      <c r="O294" s="247"/>
    </row>
    <row r="295" spans="1:256" ht="36.75" hidden="1" customHeight="1"/>
    <row r="296" spans="1:256" ht="36.75" hidden="1" customHeight="1"/>
    <row r="297" spans="1:256" ht="36.75" hidden="1" customHeight="1"/>
    <row r="298" spans="1:256" ht="36.75" hidden="1" customHeight="1"/>
    <row r="299" spans="1:256" ht="36.75" hidden="1" customHeight="1"/>
    <row r="300" spans="1:256" ht="36.75" hidden="1" customHeight="1"/>
    <row r="301" spans="1:256" ht="36.75" hidden="1" customHeight="1"/>
    <row r="302" spans="1:256" ht="36.75" hidden="1" customHeight="1"/>
    <row r="303" spans="1:256" ht="36.75" hidden="1" customHeight="1"/>
    <row r="304" spans="1:256" ht="36.75" hidden="1" customHeight="1"/>
    <row r="305" ht="36.75" hidden="1" customHeight="1"/>
    <row r="306" ht="36.75" hidden="1" customHeight="1"/>
    <row r="307" ht="36.75" hidden="1" customHeight="1"/>
    <row r="308" ht="36.75" hidden="1" customHeight="1"/>
    <row r="309" ht="36.75" hidden="1" customHeight="1"/>
    <row r="310" ht="36.75" hidden="1" customHeight="1"/>
    <row r="311" ht="36.75" hidden="1" customHeight="1"/>
    <row r="312" ht="36.75" hidden="1" customHeight="1"/>
    <row r="313" ht="36.75" hidden="1" customHeight="1"/>
    <row r="314" ht="36.75" hidden="1" customHeight="1"/>
    <row r="315" ht="36.75" hidden="1" customHeight="1"/>
    <row r="316" ht="36.75" hidden="1" customHeight="1"/>
    <row r="317" ht="36.75" hidden="1" customHeight="1"/>
    <row r="318" ht="36.75" hidden="1" customHeight="1"/>
    <row r="319" ht="36.75" hidden="1" customHeight="1"/>
    <row r="320" ht="36.75" hidden="1" customHeight="1"/>
    <row r="321" ht="36.75" hidden="1" customHeight="1"/>
    <row r="322" ht="36.75" hidden="1" customHeight="1"/>
    <row r="323" ht="36.75" hidden="1" customHeight="1"/>
    <row r="324" ht="36.75" hidden="1" customHeight="1"/>
    <row r="325" ht="36.75" hidden="1" customHeight="1"/>
    <row r="326" ht="36.75" hidden="1" customHeight="1"/>
    <row r="327" ht="36.75" hidden="1" customHeight="1"/>
    <row r="328" ht="36.75" hidden="1" customHeight="1"/>
    <row r="329" ht="36.75" hidden="1" customHeight="1"/>
    <row r="330" ht="36.75" hidden="1" customHeight="1"/>
    <row r="331" ht="36.75" hidden="1" customHeight="1"/>
    <row r="332" ht="36.75" hidden="1" customHeight="1"/>
    <row r="333" ht="36.75" hidden="1" customHeight="1"/>
    <row r="334" ht="36.75" hidden="1" customHeight="1"/>
    <row r="335" ht="36.75" hidden="1" customHeight="1"/>
    <row r="336" ht="36.75" hidden="1" customHeight="1"/>
    <row r="337" ht="36.75" hidden="1" customHeight="1"/>
    <row r="338" ht="36.75" hidden="1" customHeight="1"/>
    <row r="339" ht="36.75" hidden="1" customHeight="1"/>
    <row r="340" ht="36.75" hidden="1" customHeight="1"/>
    <row r="341" ht="36.75" hidden="1" customHeight="1"/>
    <row r="342" ht="36.75" hidden="1" customHeight="1"/>
    <row r="343" ht="36.75" hidden="1" customHeight="1"/>
    <row r="344" ht="36.75" hidden="1" customHeight="1"/>
    <row r="345" ht="36.75" hidden="1" customHeight="1"/>
    <row r="346" ht="36.75" hidden="1" customHeight="1"/>
    <row r="347" ht="36.75" hidden="1" customHeight="1"/>
    <row r="348" ht="36.75" hidden="1" customHeight="1"/>
    <row r="349" ht="36.75" hidden="1" customHeight="1"/>
    <row r="350" ht="36.75" hidden="1" customHeight="1"/>
    <row r="351" ht="36.75" hidden="1" customHeight="1"/>
    <row r="352" ht="36.75" hidden="1" customHeight="1"/>
    <row r="353" ht="36.75" hidden="1" customHeight="1"/>
    <row r="354" ht="36.75" hidden="1" customHeight="1"/>
    <row r="355" ht="36.75" hidden="1" customHeight="1"/>
    <row r="356" ht="36.75" hidden="1" customHeight="1"/>
    <row r="357" ht="36.75" hidden="1" customHeight="1"/>
    <row r="358" ht="36.75" hidden="1" customHeight="1"/>
    <row r="359" ht="36.75" hidden="1" customHeight="1"/>
    <row r="360" ht="36.75" hidden="1" customHeight="1"/>
    <row r="361" ht="36.75" hidden="1" customHeight="1"/>
    <row r="362" ht="36.75" hidden="1" customHeight="1"/>
    <row r="363" ht="36.75" hidden="1" customHeight="1"/>
    <row r="364" ht="36.75" hidden="1" customHeight="1"/>
    <row r="365" ht="36.75" hidden="1" customHeight="1"/>
    <row r="366" ht="36.75" hidden="1" customHeight="1"/>
    <row r="367" ht="36.75" hidden="1" customHeight="1"/>
    <row r="368" ht="36.75" hidden="1" customHeight="1"/>
    <row r="369" ht="36.75" hidden="1" customHeight="1"/>
    <row r="370" ht="36.75" hidden="1" customHeight="1"/>
    <row r="371" ht="36.75" hidden="1" customHeight="1"/>
    <row r="372" ht="36.75" hidden="1" customHeight="1"/>
    <row r="373" ht="36.75" hidden="1" customHeight="1"/>
    <row r="374" ht="36.75" hidden="1" customHeight="1"/>
    <row r="375" ht="36.75" hidden="1" customHeight="1"/>
    <row r="376" ht="36.75" hidden="1" customHeight="1"/>
    <row r="377" ht="36.75" hidden="1" customHeight="1"/>
    <row r="378" ht="36.75" hidden="1" customHeight="1"/>
    <row r="379" ht="36.75" hidden="1" customHeight="1"/>
    <row r="380" ht="36.75" hidden="1" customHeight="1"/>
    <row r="381" ht="36.75" hidden="1" customHeight="1"/>
    <row r="382" ht="36.75" hidden="1" customHeight="1"/>
    <row r="383" ht="36.75" hidden="1" customHeight="1"/>
    <row r="384" ht="36.75" hidden="1" customHeight="1"/>
    <row r="385" ht="36.75" hidden="1" customHeight="1"/>
    <row r="386" ht="36.75" hidden="1" customHeight="1"/>
    <row r="387" ht="36.75" hidden="1" customHeight="1"/>
    <row r="388" ht="36.75" hidden="1" customHeight="1"/>
    <row r="389" ht="36.75" hidden="1" customHeight="1"/>
    <row r="390" ht="36.75" hidden="1" customHeight="1"/>
    <row r="391" ht="36.75" hidden="1" customHeight="1"/>
    <row r="392" ht="36.75" hidden="1" customHeight="1"/>
    <row r="393" ht="36.75" hidden="1" customHeight="1"/>
    <row r="394" ht="36.75" hidden="1" customHeight="1"/>
    <row r="395" ht="36.75" hidden="1" customHeight="1"/>
    <row r="396" ht="36.75" hidden="1" customHeight="1"/>
    <row r="397" ht="36.75" hidden="1" customHeight="1"/>
    <row r="398" ht="36.75" hidden="1" customHeight="1"/>
    <row r="399" ht="36.75" hidden="1" customHeight="1"/>
    <row r="400" ht="36.75" hidden="1" customHeight="1"/>
    <row r="401" ht="36.75" hidden="1" customHeight="1"/>
    <row r="402" ht="36.75" hidden="1" customHeight="1"/>
    <row r="403" ht="36.75" hidden="1" customHeight="1"/>
    <row r="404" ht="36.75" hidden="1" customHeight="1"/>
    <row r="405" ht="36.75" hidden="1" customHeight="1"/>
    <row r="406" ht="36.75" hidden="1" customHeight="1"/>
    <row r="407" ht="36.75" hidden="1" customHeight="1"/>
    <row r="408" ht="36.75" hidden="1" customHeight="1"/>
    <row r="409" ht="36.75" hidden="1" customHeight="1"/>
    <row r="410" ht="36.75" hidden="1" customHeight="1"/>
    <row r="411" ht="36.75" hidden="1" customHeight="1"/>
    <row r="412" ht="36.75" hidden="1" customHeight="1"/>
    <row r="413" ht="36.75" hidden="1" customHeight="1"/>
    <row r="414" ht="36.75" hidden="1" customHeight="1"/>
    <row r="415" ht="36.75" hidden="1" customHeight="1"/>
    <row r="416" ht="36.75" hidden="1" customHeight="1"/>
    <row r="417" ht="36.75" hidden="1" customHeight="1"/>
    <row r="418" ht="36.75" hidden="1" customHeight="1"/>
    <row r="419" ht="36.75" hidden="1" customHeight="1"/>
    <row r="420" ht="36.75" hidden="1" customHeight="1"/>
    <row r="421" ht="36.75" hidden="1" customHeight="1"/>
    <row r="422" ht="36.75" hidden="1" customHeight="1"/>
    <row r="423" ht="36.75" hidden="1" customHeight="1"/>
    <row r="424" ht="36.75" hidden="1" customHeight="1"/>
    <row r="425" ht="36.75" hidden="1" customHeight="1"/>
    <row r="426" ht="36.75" hidden="1" customHeight="1"/>
    <row r="427" ht="36.75" hidden="1" customHeight="1"/>
    <row r="428" ht="36.75" hidden="1" customHeight="1"/>
    <row r="429" ht="36.75" hidden="1" customHeight="1"/>
    <row r="430" ht="36.75" hidden="1" customHeight="1"/>
    <row r="431" ht="36.75" hidden="1" customHeight="1"/>
    <row r="432" ht="36.75" hidden="1" customHeight="1"/>
    <row r="433" ht="36.75" hidden="1" customHeight="1"/>
    <row r="434" ht="36.75" hidden="1" customHeight="1"/>
    <row r="435" ht="36.75" hidden="1" customHeight="1"/>
    <row r="436" ht="36.75" hidden="1" customHeight="1"/>
    <row r="437" ht="36.75" hidden="1" customHeight="1"/>
    <row r="438" ht="36.75" hidden="1" customHeight="1"/>
    <row r="439" ht="36.75" hidden="1" customHeight="1"/>
    <row r="440" ht="36.75" hidden="1" customHeight="1"/>
    <row r="441" ht="36.75" hidden="1" customHeight="1"/>
    <row r="442" ht="36.75" hidden="1" customHeight="1"/>
    <row r="443" ht="36.75" hidden="1" customHeight="1"/>
    <row r="444" ht="36.75" hidden="1" customHeight="1"/>
    <row r="445" ht="36.75" hidden="1" customHeight="1"/>
    <row r="446" ht="36.75" hidden="1" customHeight="1"/>
    <row r="447" ht="36.75" hidden="1" customHeight="1"/>
    <row r="448" ht="36.75" hidden="1" customHeight="1"/>
    <row r="449" ht="36.75" hidden="1" customHeight="1"/>
    <row r="450" ht="36.75" hidden="1" customHeight="1"/>
    <row r="451" ht="36.75" hidden="1" customHeight="1"/>
    <row r="452" ht="36.75" hidden="1" customHeight="1"/>
    <row r="453" ht="36.75" hidden="1" customHeight="1"/>
    <row r="454" ht="36.75" hidden="1" customHeight="1"/>
    <row r="455" ht="36.75" hidden="1" customHeight="1"/>
    <row r="456" ht="36.75" hidden="1" customHeight="1"/>
    <row r="457" ht="36.75" hidden="1" customHeight="1"/>
    <row r="458" ht="36.75" hidden="1" customHeight="1"/>
    <row r="459" ht="36.75" hidden="1" customHeight="1"/>
    <row r="460" ht="36.75" hidden="1" customHeight="1"/>
    <row r="461" ht="36.75" hidden="1" customHeight="1"/>
    <row r="462" ht="36.75" hidden="1" customHeight="1"/>
    <row r="463" ht="36.75" hidden="1" customHeight="1"/>
    <row r="464" ht="36.75" hidden="1" customHeight="1"/>
    <row r="465" ht="36.75" hidden="1" customHeight="1"/>
    <row r="466" ht="36.75" hidden="1" customHeight="1"/>
    <row r="467" ht="36.75" hidden="1" customHeight="1"/>
    <row r="468" ht="36.75" hidden="1" customHeight="1"/>
    <row r="469" ht="36.75" hidden="1" customHeight="1"/>
    <row r="470" ht="36.75" hidden="1" customHeight="1"/>
    <row r="471" ht="36.75" hidden="1" customHeight="1"/>
    <row r="472" ht="36.75" hidden="1" customHeight="1"/>
    <row r="473" ht="36.75" hidden="1" customHeight="1"/>
    <row r="474" ht="36.75" hidden="1" customHeight="1"/>
    <row r="475" ht="36.75" hidden="1" customHeight="1"/>
    <row r="476" ht="36.75" hidden="1" customHeight="1"/>
    <row r="477" ht="36.75" hidden="1" customHeight="1"/>
    <row r="478" ht="36.75" hidden="1" customHeight="1"/>
    <row r="479" ht="36.75" hidden="1" customHeight="1"/>
    <row r="480" ht="36.75" hidden="1" customHeight="1"/>
    <row r="481" ht="36.75" hidden="1" customHeight="1"/>
    <row r="482" ht="36.75" hidden="1" customHeight="1"/>
    <row r="483" ht="36.75" hidden="1" customHeight="1"/>
    <row r="484" ht="36.75" hidden="1" customHeight="1"/>
    <row r="485" ht="36.75" hidden="1" customHeight="1"/>
    <row r="486" ht="36.75" hidden="1" customHeight="1"/>
    <row r="487" ht="36.75" hidden="1" customHeight="1"/>
    <row r="488" ht="36.75" hidden="1" customHeight="1"/>
    <row r="489" ht="36.75" hidden="1" customHeight="1"/>
    <row r="490" ht="36.75" hidden="1" customHeight="1"/>
    <row r="491" ht="36.75" hidden="1" customHeight="1"/>
    <row r="492" ht="36.75" hidden="1" customHeight="1"/>
    <row r="493" ht="36.75" hidden="1" customHeight="1"/>
    <row r="494" ht="36.75" hidden="1" customHeight="1"/>
    <row r="495" ht="36.75" hidden="1" customHeight="1"/>
    <row r="496" ht="36.75" hidden="1" customHeight="1"/>
    <row r="497" ht="36.75" hidden="1" customHeight="1"/>
    <row r="498" ht="36.75" hidden="1" customHeight="1"/>
    <row r="499" ht="36.75" hidden="1" customHeight="1"/>
    <row r="500" ht="36.75" hidden="1" customHeight="1"/>
    <row r="501" ht="36.75" hidden="1" customHeight="1"/>
    <row r="502" ht="36.75" hidden="1" customHeight="1"/>
    <row r="503" ht="36.75" hidden="1" customHeight="1"/>
    <row r="504" ht="36.75" hidden="1" customHeight="1"/>
    <row r="505" ht="36.75" hidden="1" customHeight="1"/>
    <row r="506" ht="36.75" hidden="1" customHeight="1"/>
    <row r="507" ht="36.75" hidden="1" customHeight="1"/>
    <row r="508" ht="36.75" hidden="1" customHeight="1"/>
    <row r="509" ht="36.75" hidden="1" customHeight="1"/>
    <row r="510" ht="36.75" hidden="1" customHeight="1"/>
    <row r="511" ht="36.75" hidden="1" customHeight="1"/>
    <row r="512" ht="36.75" hidden="1" customHeight="1"/>
    <row r="513" ht="36.75" hidden="1" customHeight="1"/>
    <row r="514" ht="36.75" hidden="1" customHeight="1"/>
    <row r="515" ht="36.75" hidden="1" customHeight="1"/>
    <row r="516" ht="36.75" hidden="1" customHeight="1"/>
    <row r="517" ht="36.75" hidden="1" customHeight="1"/>
    <row r="518" ht="36.75" hidden="1" customHeight="1"/>
    <row r="519" ht="36.75" hidden="1" customHeight="1"/>
    <row r="520" ht="36.75" hidden="1" customHeight="1"/>
    <row r="521" ht="36.75" hidden="1" customHeight="1"/>
    <row r="522" ht="36.75" hidden="1" customHeight="1"/>
    <row r="523" ht="36.75" hidden="1" customHeight="1"/>
    <row r="524" ht="36.75" hidden="1" customHeight="1"/>
    <row r="525" ht="36.75" hidden="1" customHeight="1"/>
    <row r="526" ht="36.75" hidden="1" customHeight="1"/>
    <row r="527" ht="36.75" hidden="1" customHeight="1"/>
    <row r="528" ht="36.75" hidden="1" customHeight="1"/>
    <row r="529" ht="36.75" hidden="1" customHeight="1"/>
    <row r="530" ht="36.75" hidden="1" customHeight="1"/>
    <row r="531" ht="36.75" hidden="1" customHeight="1"/>
    <row r="532" ht="36.75" hidden="1" customHeight="1"/>
    <row r="533" ht="36.75" hidden="1" customHeight="1"/>
    <row r="534" ht="36.75" hidden="1" customHeight="1"/>
    <row r="535" ht="36.75" hidden="1" customHeight="1"/>
    <row r="536" ht="36.75" hidden="1" customHeight="1"/>
    <row r="537" ht="36.75" hidden="1" customHeight="1"/>
    <row r="538" ht="36.75" hidden="1" customHeight="1"/>
    <row r="539" ht="36.75" hidden="1" customHeight="1"/>
    <row r="540" ht="36.75" hidden="1" customHeight="1"/>
    <row r="541" ht="36.75" hidden="1" customHeight="1"/>
    <row r="542" ht="36.75" hidden="1" customHeight="1"/>
    <row r="543" ht="36.75" hidden="1" customHeight="1"/>
    <row r="544" ht="36.75" hidden="1" customHeight="1"/>
    <row r="545" ht="36.75" hidden="1" customHeight="1"/>
    <row r="546" ht="36.75" hidden="1" customHeight="1"/>
    <row r="547" ht="36.75" hidden="1" customHeight="1"/>
    <row r="548" ht="36.75" hidden="1" customHeight="1"/>
    <row r="549" ht="36.75" hidden="1" customHeight="1"/>
    <row r="550" ht="36.75" hidden="1" customHeight="1"/>
    <row r="551" ht="36.75" hidden="1" customHeight="1"/>
    <row r="552" ht="36.75" hidden="1" customHeight="1"/>
    <row r="553" ht="36.75" hidden="1" customHeight="1"/>
    <row r="554" ht="36.75" hidden="1" customHeight="1"/>
    <row r="555" ht="36.75" hidden="1" customHeight="1"/>
    <row r="556" ht="36.75" hidden="1" customHeight="1"/>
    <row r="557" ht="36.75" hidden="1" customHeight="1"/>
    <row r="558" ht="36.75" hidden="1" customHeight="1"/>
    <row r="559" ht="36.75" hidden="1" customHeight="1"/>
    <row r="560" ht="36.75" hidden="1" customHeight="1"/>
    <row r="561" ht="36.75" hidden="1" customHeight="1"/>
    <row r="562" ht="36.75" hidden="1" customHeight="1"/>
    <row r="563" ht="36.75" hidden="1" customHeight="1"/>
    <row r="564" ht="36.75" hidden="1" customHeight="1"/>
    <row r="565" ht="36.75" hidden="1" customHeight="1"/>
    <row r="566" ht="36.75" hidden="1" customHeight="1"/>
    <row r="567" ht="36.75" hidden="1" customHeight="1"/>
    <row r="568" ht="36.75" hidden="1" customHeight="1"/>
    <row r="569" ht="36.75" hidden="1" customHeight="1"/>
    <row r="570" ht="36.75" hidden="1" customHeight="1"/>
    <row r="571" ht="36.75" hidden="1" customHeight="1"/>
    <row r="572" ht="36.75" hidden="1" customHeight="1"/>
    <row r="573" ht="36.75" hidden="1" customHeight="1"/>
    <row r="574" ht="36.75" hidden="1" customHeight="1"/>
    <row r="575" ht="36.75" hidden="1" customHeight="1"/>
    <row r="576" ht="36.75" hidden="1" customHeight="1"/>
    <row r="577" ht="36.75" hidden="1" customHeight="1"/>
    <row r="578" ht="36.75" hidden="1" customHeight="1"/>
    <row r="579" ht="36.75" hidden="1" customHeight="1"/>
    <row r="580" ht="36.75" hidden="1" customHeight="1"/>
    <row r="581" ht="36.75" hidden="1" customHeight="1"/>
    <row r="582" ht="36.75" hidden="1" customHeight="1"/>
    <row r="583" ht="36.75" hidden="1" customHeight="1"/>
    <row r="584" ht="36.75" hidden="1" customHeight="1"/>
    <row r="585" ht="36.75" hidden="1" customHeight="1"/>
    <row r="586" ht="36.75" hidden="1" customHeight="1"/>
    <row r="587" ht="36.75" hidden="1" customHeight="1"/>
    <row r="588" ht="36.75" hidden="1" customHeight="1"/>
    <row r="589" ht="36.75" hidden="1" customHeight="1"/>
    <row r="590" ht="36.75" hidden="1" customHeight="1"/>
    <row r="591" ht="36.75" hidden="1" customHeight="1"/>
    <row r="592" ht="36.75" hidden="1" customHeight="1"/>
    <row r="593" ht="36.75" hidden="1" customHeight="1"/>
    <row r="594" ht="36.75" hidden="1" customHeight="1"/>
    <row r="595" ht="36.75" hidden="1" customHeight="1"/>
    <row r="596" ht="36.75" hidden="1" customHeight="1"/>
    <row r="597" ht="36.75" hidden="1" customHeight="1"/>
    <row r="598" ht="36.75" hidden="1" customHeight="1"/>
    <row r="599" ht="36.75" hidden="1" customHeight="1"/>
    <row r="600" ht="36.75" hidden="1" customHeight="1"/>
    <row r="601" ht="36.75" hidden="1" customHeight="1"/>
    <row r="602" ht="36.75" hidden="1" customHeight="1"/>
    <row r="603" ht="36.75" hidden="1" customHeight="1"/>
    <row r="604" ht="36.75" hidden="1" customHeight="1"/>
    <row r="605" ht="36.75" hidden="1" customHeight="1"/>
    <row r="606" ht="36.75" hidden="1" customHeight="1"/>
    <row r="607" ht="36.75" hidden="1" customHeight="1"/>
    <row r="608" ht="36.75" hidden="1" customHeight="1"/>
    <row r="609" ht="36.75" hidden="1" customHeight="1"/>
    <row r="610" ht="36.75" hidden="1" customHeight="1"/>
    <row r="611" ht="36.75" hidden="1" customHeight="1"/>
    <row r="612" ht="36.75" hidden="1" customHeight="1"/>
    <row r="613" ht="36.75" hidden="1" customHeight="1"/>
    <row r="614" ht="36.75" hidden="1" customHeight="1"/>
    <row r="615" ht="36.75" hidden="1" customHeight="1"/>
    <row r="616" ht="36.75" hidden="1" customHeight="1"/>
    <row r="617" ht="36.75" hidden="1" customHeight="1"/>
    <row r="618" ht="36.75" hidden="1" customHeight="1"/>
    <row r="619" ht="36.75" hidden="1" customHeight="1"/>
    <row r="620" ht="36.75" hidden="1" customHeight="1"/>
    <row r="621" ht="36.75" hidden="1" customHeight="1"/>
    <row r="622" ht="36.75" hidden="1" customHeight="1"/>
    <row r="623" ht="36.75" hidden="1" customHeight="1"/>
    <row r="624" ht="36.75" hidden="1" customHeight="1"/>
    <row r="625" ht="36.75" hidden="1" customHeight="1"/>
    <row r="626" ht="36.75" hidden="1" customHeight="1"/>
    <row r="627" ht="36.75" hidden="1" customHeight="1"/>
    <row r="628" ht="36.75" hidden="1" customHeight="1"/>
    <row r="629" ht="36.75" hidden="1" customHeight="1"/>
    <row r="630" ht="36.75" hidden="1" customHeight="1"/>
    <row r="631" ht="36.75" hidden="1" customHeight="1"/>
    <row r="632" ht="36.75" hidden="1" customHeight="1"/>
    <row r="633" ht="36.75" hidden="1" customHeight="1"/>
    <row r="634" ht="36.75" hidden="1" customHeight="1"/>
    <row r="635" ht="36.75" hidden="1" customHeight="1"/>
    <row r="636" ht="36.75" hidden="1" customHeight="1"/>
    <row r="637" ht="36.75" hidden="1" customHeight="1"/>
    <row r="638" ht="36.75" hidden="1" customHeight="1"/>
    <row r="639" ht="36.75" hidden="1" customHeight="1"/>
    <row r="640" ht="36.75" hidden="1" customHeight="1"/>
    <row r="641" ht="36.75" hidden="1" customHeight="1"/>
    <row r="642" ht="36.75" hidden="1" customHeight="1"/>
    <row r="643" ht="36.75" hidden="1" customHeight="1"/>
    <row r="644" ht="36.75" hidden="1" customHeight="1"/>
    <row r="645" ht="36.75" hidden="1" customHeight="1"/>
    <row r="646" ht="36.75" hidden="1" customHeight="1"/>
    <row r="647" ht="36.75" hidden="1" customHeight="1"/>
    <row r="648" ht="36.75" hidden="1" customHeight="1"/>
    <row r="649" ht="36.75" hidden="1" customHeight="1"/>
    <row r="650" ht="36.75" hidden="1" customHeight="1"/>
    <row r="651" ht="36.75" hidden="1" customHeight="1"/>
    <row r="652" ht="36.75" hidden="1" customHeight="1"/>
    <row r="653" ht="36.75" hidden="1" customHeight="1"/>
    <row r="654" ht="36.75" hidden="1" customHeight="1"/>
    <row r="655" ht="36.75" hidden="1" customHeight="1"/>
    <row r="656" ht="36.75" hidden="1" customHeight="1"/>
    <row r="657" ht="36.75" hidden="1" customHeight="1"/>
    <row r="658" ht="36.75" hidden="1" customHeight="1"/>
    <row r="659" ht="36.75" hidden="1" customHeight="1"/>
    <row r="660" ht="36.75" hidden="1" customHeight="1"/>
    <row r="661" ht="36.75" hidden="1" customHeight="1"/>
    <row r="662" ht="36.75" hidden="1" customHeight="1"/>
    <row r="663" ht="36.75" hidden="1" customHeight="1"/>
    <row r="664" ht="36.75" hidden="1" customHeight="1"/>
    <row r="665" ht="36.75" hidden="1" customHeight="1"/>
    <row r="666" ht="36.75" hidden="1" customHeight="1"/>
    <row r="667" ht="36.75" hidden="1" customHeight="1"/>
    <row r="668" ht="36.75" hidden="1" customHeight="1"/>
    <row r="669" ht="36.75" hidden="1" customHeight="1"/>
    <row r="670" ht="36.75" hidden="1" customHeight="1"/>
    <row r="671" ht="36.75" hidden="1" customHeight="1"/>
    <row r="672" ht="36.75" hidden="1" customHeight="1"/>
    <row r="673" ht="36.75" hidden="1" customHeight="1"/>
    <row r="674" ht="36.75" hidden="1" customHeight="1"/>
    <row r="675" ht="36.75" hidden="1" customHeight="1"/>
    <row r="676" ht="36.75" hidden="1" customHeight="1"/>
    <row r="677" ht="36.75" hidden="1" customHeight="1"/>
    <row r="678" ht="36.75" hidden="1" customHeight="1"/>
    <row r="679" ht="36.75" hidden="1" customHeight="1"/>
    <row r="680" ht="36.75" hidden="1" customHeight="1"/>
    <row r="681" ht="36.75" hidden="1" customHeight="1"/>
    <row r="682" ht="36.75" hidden="1" customHeight="1"/>
    <row r="683" ht="36.75" hidden="1" customHeight="1"/>
    <row r="684" ht="36.75" hidden="1" customHeight="1"/>
    <row r="685" ht="36.75" hidden="1" customHeight="1"/>
    <row r="686" ht="36.75" hidden="1" customHeight="1"/>
    <row r="687" ht="36.75" hidden="1" customHeight="1"/>
    <row r="688" ht="36.75" hidden="1" customHeight="1"/>
    <row r="689" ht="36.75" hidden="1" customHeight="1"/>
    <row r="690" ht="36.75" hidden="1" customHeight="1"/>
    <row r="691" ht="36.75" hidden="1" customHeight="1"/>
    <row r="692" ht="36.75" hidden="1" customHeight="1"/>
    <row r="693" ht="36.75" hidden="1" customHeight="1"/>
    <row r="694" ht="36.75" hidden="1" customHeight="1"/>
    <row r="695" ht="36.75" hidden="1" customHeight="1"/>
    <row r="696" ht="36.75" hidden="1" customHeight="1"/>
    <row r="697" ht="36.75" hidden="1" customHeight="1"/>
    <row r="698" ht="36.75" hidden="1" customHeight="1"/>
    <row r="699" ht="36.75" hidden="1" customHeight="1"/>
    <row r="700" ht="36.75" hidden="1" customHeight="1"/>
    <row r="701" ht="36.75" hidden="1" customHeight="1"/>
    <row r="702" ht="36.75" hidden="1" customHeight="1"/>
    <row r="703" ht="36.75" hidden="1" customHeight="1"/>
    <row r="704" ht="36.75" hidden="1" customHeight="1"/>
    <row r="705" ht="36.75" hidden="1" customHeight="1"/>
    <row r="706" ht="36.75" hidden="1" customHeight="1"/>
    <row r="707" ht="36.75" hidden="1" customHeight="1"/>
    <row r="708" ht="36.75" hidden="1" customHeight="1"/>
    <row r="709" ht="36.75" hidden="1" customHeight="1"/>
    <row r="710" ht="36.75" hidden="1" customHeight="1"/>
    <row r="711" ht="36.75" hidden="1" customHeight="1"/>
    <row r="712" ht="36.75" hidden="1" customHeight="1"/>
    <row r="713" ht="36.75" hidden="1" customHeight="1"/>
    <row r="714" ht="36.75" hidden="1" customHeight="1"/>
    <row r="715" ht="36.75" hidden="1" customHeight="1"/>
    <row r="716" ht="36.75" hidden="1" customHeight="1"/>
    <row r="717" ht="36.75" hidden="1" customHeight="1"/>
    <row r="718" ht="36.75" hidden="1" customHeight="1"/>
    <row r="719" ht="36.75" hidden="1" customHeight="1"/>
    <row r="720" ht="36.75" hidden="1" customHeight="1"/>
    <row r="721" ht="36.75" hidden="1" customHeight="1"/>
    <row r="722" ht="36.75" hidden="1" customHeight="1"/>
    <row r="723" ht="36.75" hidden="1" customHeight="1"/>
    <row r="724" ht="36.75" hidden="1" customHeight="1"/>
    <row r="725" ht="36.75" hidden="1" customHeight="1"/>
    <row r="726" ht="36.75" hidden="1" customHeight="1"/>
    <row r="727" ht="36.75" hidden="1" customHeight="1"/>
    <row r="728" ht="36.75" hidden="1" customHeight="1"/>
    <row r="729" ht="36.75" hidden="1" customHeight="1"/>
    <row r="730" ht="36.75" hidden="1" customHeight="1"/>
    <row r="731" ht="36.75" hidden="1" customHeight="1"/>
    <row r="732" ht="36.75" hidden="1" customHeight="1"/>
    <row r="733" ht="36.75" hidden="1" customHeight="1"/>
    <row r="734" ht="36.75" hidden="1" customHeight="1"/>
    <row r="735" ht="36.75" hidden="1" customHeight="1"/>
    <row r="736" ht="36.75" hidden="1" customHeight="1"/>
    <row r="737" ht="36.75" hidden="1" customHeight="1"/>
    <row r="738" ht="36.75" hidden="1" customHeight="1"/>
    <row r="739" ht="36.75" hidden="1" customHeight="1"/>
    <row r="740" ht="36.75" hidden="1" customHeight="1"/>
    <row r="741" ht="36.75" hidden="1" customHeight="1"/>
    <row r="742" ht="36.75" hidden="1" customHeight="1"/>
    <row r="743" ht="36.75" hidden="1" customHeight="1"/>
    <row r="744" ht="36.75" hidden="1" customHeight="1"/>
    <row r="745" ht="36.75" hidden="1" customHeight="1"/>
    <row r="746" ht="36.75" hidden="1" customHeight="1"/>
    <row r="747" ht="36.75" hidden="1" customHeight="1"/>
    <row r="748" ht="36.75" hidden="1" customHeight="1"/>
    <row r="749" ht="36.75" hidden="1" customHeight="1"/>
    <row r="750" ht="36.75" hidden="1" customHeight="1"/>
    <row r="751" ht="36.75" hidden="1" customHeight="1"/>
    <row r="752" ht="36.75" hidden="1" customHeight="1"/>
    <row r="753" ht="36.75" hidden="1" customHeight="1"/>
    <row r="754" ht="36.75" hidden="1" customHeight="1"/>
    <row r="755" ht="36.75" hidden="1" customHeight="1"/>
    <row r="756" ht="36.75" hidden="1" customHeight="1"/>
    <row r="757" ht="36.75" hidden="1" customHeight="1"/>
    <row r="758" ht="36.75" hidden="1" customHeight="1"/>
    <row r="759" ht="36.75" hidden="1" customHeight="1"/>
    <row r="760" ht="36.75" hidden="1" customHeight="1"/>
    <row r="761" ht="36.75" hidden="1" customHeight="1"/>
    <row r="762" ht="36.75" hidden="1" customHeight="1"/>
    <row r="763" ht="36.75" hidden="1" customHeight="1"/>
    <row r="764" ht="36.75" hidden="1" customHeight="1"/>
    <row r="765" ht="36.75" hidden="1" customHeight="1"/>
    <row r="766" ht="36.75" hidden="1" customHeight="1"/>
    <row r="767" ht="36.75" hidden="1" customHeight="1"/>
    <row r="768" ht="36.75" hidden="1" customHeight="1"/>
    <row r="769" ht="36.75" hidden="1" customHeight="1"/>
    <row r="770" ht="36.75" hidden="1" customHeight="1"/>
    <row r="771" ht="36.75" hidden="1" customHeight="1"/>
    <row r="772" ht="36.75" hidden="1" customHeight="1"/>
    <row r="773" ht="36.75" hidden="1" customHeight="1"/>
    <row r="774" ht="36.75" hidden="1" customHeight="1"/>
    <row r="775" ht="36.75" hidden="1" customHeight="1"/>
    <row r="776" ht="36.75" hidden="1" customHeight="1"/>
    <row r="777" ht="36.75" hidden="1" customHeight="1"/>
    <row r="778" ht="36.75" hidden="1" customHeight="1"/>
    <row r="779" ht="36.75" hidden="1" customHeight="1"/>
    <row r="780" ht="36.75" hidden="1" customHeight="1"/>
    <row r="781" ht="36.75" hidden="1" customHeight="1"/>
    <row r="782" ht="36.75" hidden="1" customHeight="1"/>
    <row r="783" ht="36.75" hidden="1" customHeight="1"/>
    <row r="784" ht="36.75" hidden="1" customHeight="1"/>
    <row r="785" ht="36.75" hidden="1" customHeight="1"/>
    <row r="786" ht="36.75" hidden="1" customHeight="1"/>
    <row r="787" ht="36.75" hidden="1" customHeight="1"/>
    <row r="788" ht="36.75" hidden="1" customHeight="1"/>
    <row r="789" ht="36.75" hidden="1" customHeight="1"/>
    <row r="790" ht="36.75" hidden="1" customHeight="1"/>
    <row r="791" ht="36.75" hidden="1" customHeight="1"/>
    <row r="792" ht="36.75" hidden="1" customHeight="1"/>
    <row r="793" ht="36.75" hidden="1" customHeight="1"/>
    <row r="794" ht="36.75" hidden="1" customHeight="1"/>
    <row r="795" ht="36.75" hidden="1" customHeight="1"/>
    <row r="796" ht="36.75" hidden="1" customHeight="1"/>
    <row r="797" ht="36.75" hidden="1" customHeight="1"/>
    <row r="798" ht="36.75" hidden="1" customHeight="1"/>
    <row r="799" ht="36.75" hidden="1" customHeight="1"/>
    <row r="800" ht="36.75" hidden="1" customHeight="1"/>
    <row r="801" ht="36.75" hidden="1" customHeight="1"/>
    <row r="802" ht="36.75" hidden="1" customHeight="1"/>
    <row r="803" ht="36.75" hidden="1" customHeight="1"/>
    <row r="804" ht="36.75" hidden="1" customHeight="1"/>
    <row r="805" ht="36.75" hidden="1" customHeight="1"/>
    <row r="806" ht="36.75" hidden="1" customHeight="1"/>
    <row r="807" ht="36.75" hidden="1" customHeight="1"/>
    <row r="808" ht="36.75" hidden="1" customHeight="1"/>
    <row r="809" ht="36.75" hidden="1" customHeight="1"/>
    <row r="810" ht="36.75" hidden="1" customHeight="1"/>
    <row r="811" ht="36.75" hidden="1" customHeight="1"/>
    <row r="812" ht="36.75" hidden="1" customHeight="1"/>
    <row r="813" ht="36.75" hidden="1" customHeight="1"/>
    <row r="814" ht="36.75" hidden="1" customHeight="1"/>
    <row r="815" ht="36.75" hidden="1" customHeight="1"/>
    <row r="816" ht="36.75" hidden="1" customHeight="1"/>
    <row r="817" ht="36.75" hidden="1" customHeight="1"/>
    <row r="818" ht="36.75" hidden="1" customHeight="1"/>
    <row r="819" ht="36.75" hidden="1" customHeight="1"/>
    <row r="820" ht="36.75" hidden="1" customHeight="1"/>
    <row r="821" ht="36.75" hidden="1" customHeight="1"/>
    <row r="822" ht="36.75" hidden="1" customHeight="1"/>
    <row r="823" ht="36.75" hidden="1" customHeight="1"/>
    <row r="824" ht="36.75" hidden="1" customHeight="1"/>
    <row r="825" ht="36.75" hidden="1" customHeight="1"/>
    <row r="826" ht="36.75" hidden="1" customHeight="1"/>
    <row r="827" ht="36.75" hidden="1" customHeight="1"/>
    <row r="828" ht="36.75" hidden="1" customHeight="1"/>
    <row r="829" ht="36.75" hidden="1" customHeight="1"/>
    <row r="830" ht="36.75" hidden="1" customHeight="1"/>
    <row r="831" ht="36.75" hidden="1" customHeight="1"/>
    <row r="832" ht="36.75" hidden="1" customHeight="1"/>
    <row r="833" ht="36.75" hidden="1" customHeight="1"/>
    <row r="834" ht="36.75" hidden="1" customHeight="1"/>
    <row r="835" ht="36.75" hidden="1" customHeight="1"/>
    <row r="836" ht="36.75" hidden="1" customHeight="1"/>
    <row r="837" ht="36.75" hidden="1" customHeight="1"/>
    <row r="838" ht="36.75" hidden="1" customHeight="1"/>
    <row r="839" ht="36.75" hidden="1" customHeight="1"/>
    <row r="840" ht="36.75" hidden="1" customHeight="1"/>
    <row r="841" ht="36.75" hidden="1" customHeight="1"/>
    <row r="842" ht="36.75" hidden="1" customHeight="1"/>
    <row r="843" ht="36.75" hidden="1" customHeight="1"/>
    <row r="844" ht="36.75" hidden="1" customHeight="1"/>
    <row r="845" ht="36.75" hidden="1" customHeight="1"/>
    <row r="846" ht="36.75" hidden="1" customHeight="1"/>
    <row r="847" ht="36.75" hidden="1" customHeight="1"/>
    <row r="848" ht="36.75" hidden="1" customHeight="1"/>
    <row r="849" ht="36.75" hidden="1" customHeight="1"/>
    <row r="850" ht="36.75" hidden="1" customHeight="1"/>
    <row r="851" ht="36.75" hidden="1" customHeight="1"/>
    <row r="852" ht="36.75" hidden="1" customHeight="1"/>
    <row r="853" ht="36.75" hidden="1" customHeight="1"/>
    <row r="854" ht="36.75" hidden="1" customHeight="1"/>
    <row r="855" ht="36.75" hidden="1" customHeight="1"/>
    <row r="856" ht="36.75" hidden="1" customHeight="1"/>
    <row r="857" ht="36.75" hidden="1" customHeight="1"/>
    <row r="858" ht="36.75" hidden="1" customHeight="1"/>
    <row r="859" ht="36.75" hidden="1" customHeight="1"/>
    <row r="860" ht="36.75" hidden="1" customHeight="1"/>
    <row r="861" ht="36.75" hidden="1" customHeight="1"/>
    <row r="862" ht="36.75" hidden="1" customHeight="1"/>
    <row r="863" ht="36.75" hidden="1" customHeight="1"/>
    <row r="864" ht="36.75" hidden="1" customHeight="1"/>
    <row r="865" ht="36.75" hidden="1" customHeight="1"/>
    <row r="866" ht="36.75" hidden="1" customHeight="1"/>
    <row r="867" ht="36.75" hidden="1" customHeight="1"/>
    <row r="868" ht="36.75" hidden="1" customHeight="1"/>
    <row r="869" ht="36.75" hidden="1" customHeight="1"/>
    <row r="870" ht="36.75" hidden="1" customHeight="1"/>
    <row r="871" ht="36.75" hidden="1" customHeight="1"/>
    <row r="872" ht="36.75" hidden="1" customHeight="1"/>
    <row r="873" ht="36.75" hidden="1" customHeight="1"/>
    <row r="874" ht="36.75" hidden="1" customHeight="1"/>
    <row r="875" ht="36.75" hidden="1" customHeight="1"/>
    <row r="876" ht="36.75" hidden="1" customHeight="1"/>
    <row r="877" ht="36.75" hidden="1" customHeight="1"/>
    <row r="878" ht="36.75" hidden="1" customHeight="1"/>
    <row r="879" ht="36.75" hidden="1" customHeight="1"/>
    <row r="880" ht="36.75" hidden="1" customHeight="1"/>
    <row r="881" ht="36.75" hidden="1" customHeight="1"/>
    <row r="882" ht="36.75" hidden="1" customHeight="1"/>
    <row r="883" ht="36.75" hidden="1" customHeight="1"/>
    <row r="884" ht="36.75" hidden="1" customHeight="1"/>
    <row r="885" ht="36.75" hidden="1" customHeight="1"/>
    <row r="886" ht="36.75" hidden="1" customHeight="1"/>
    <row r="887" ht="36.75" hidden="1" customHeight="1"/>
    <row r="888" ht="36.75" hidden="1" customHeight="1"/>
    <row r="889" ht="36.75" hidden="1" customHeight="1"/>
    <row r="890" ht="36.75" hidden="1" customHeight="1"/>
    <row r="891" ht="36.75" hidden="1" customHeight="1"/>
    <row r="892" ht="36.75" hidden="1" customHeight="1"/>
    <row r="893" ht="36.75" hidden="1" customHeight="1"/>
    <row r="894" ht="36.75" hidden="1" customHeight="1"/>
    <row r="895" ht="36.75" hidden="1" customHeight="1"/>
    <row r="896" ht="36.75" hidden="1" customHeight="1"/>
    <row r="897" ht="36.75" hidden="1" customHeight="1"/>
    <row r="898" ht="36.75" hidden="1" customHeight="1"/>
    <row r="899" ht="36.75" hidden="1" customHeight="1"/>
    <row r="900" ht="36.75" hidden="1" customHeight="1"/>
    <row r="901" ht="36.75" hidden="1" customHeight="1"/>
    <row r="902" ht="36.75" hidden="1" customHeight="1"/>
    <row r="903" ht="36.75" hidden="1" customHeight="1"/>
    <row r="904" ht="36.75" hidden="1" customHeight="1"/>
    <row r="905" ht="36.75" hidden="1" customHeight="1"/>
    <row r="906" ht="36.75" hidden="1" customHeight="1"/>
    <row r="907" ht="36.75" hidden="1" customHeight="1"/>
    <row r="908" ht="36.75" hidden="1" customHeight="1"/>
    <row r="909" ht="36.75" hidden="1" customHeight="1"/>
    <row r="910" ht="36.75" hidden="1" customHeight="1"/>
    <row r="911" ht="36.75" hidden="1" customHeight="1"/>
    <row r="912" ht="36.75" hidden="1" customHeight="1"/>
    <row r="913" ht="36.75" hidden="1" customHeight="1"/>
    <row r="914" ht="36.75" hidden="1" customHeight="1"/>
    <row r="915" ht="36.75" hidden="1" customHeight="1"/>
    <row r="916" ht="36.75" hidden="1" customHeight="1"/>
    <row r="917" ht="36.75" hidden="1" customHeight="1"/>
    <row r="918" ht="36.75" hidden="1" customHeight="1"/>
    <row r="919" ht="36.75" hidden="1" customHeight="1"/>
    <row r="920" ht="36.75" hidden="1" customHeight="1"/>
    <row r="921" ht="36.75" hidden="1" customHeight="1"/>
    <row r="922" ht="36.75" hidden="1" customHeight="1"/>
    <row r="923" ht="36.75" hidden="1" customHeight="1"/>
    <row r="924" ht="36.75" hidden="1" customHeight="1"/>
    <row r="925" ht="36.75" hidden="1" customHeight="1"/>
    <row r="926" ht="36.75" hidden="1" customHeight="1"/>
    <row r="927" ht="36.75" hidden="1" customHeight="1"/>
    <row r="928" ht="36.75" hidden="1" customHeight="1"/>
    <row r="929" ht="36.75" hidden="1" customHeight="1"/>
    <row r="930" ht="36.75" hidden="1" customHeight="1"/>
    <row r="931" ht="36.75" hidden="1" customHeight="1"/>
    <row r="932" ht="36.75" hidden="1" customHeight="1"/>
    <row r="933" ht="36.75" hidden="1" customHeight="1"/>
    <row r="934" ht="36.75" hidden="1" customHeight="1"/>
    <row r="935" ht="36.75" hidden="1" customHeight="1"/>
    <row r="936" ht="36.75" hidden="1" customHeight="1"/>
    <row r="937" ht="36.75" hidden="1" customHeight="1"/>
    <row r="938" ht="36.75" hidden="1" customHeight="1"/>
    <row r="939" ht="36.75" hidden="1" customHeight="1"/>
    <row r="940" ht="36.75" hidden="1" customHeight="1"/>
    <row r="941" ht="36.75" hidden="1" customHeight="1"/>
    <row r="942" ht="36.75" hidden="1" customHeight="1"/>
  </sheetData>
  <sheetProtection password="EC3B" sheet="1"/>
  <mergeCells count="18">
    <mergeCell ref="A1:O1"/>
    <mergeCell ref="A2:O2"/>
    <mergeCell ref="M3:M4"/>
    <mergeCell ref="N3:N4"/>
    <mergeCell ref="O3:O4"/>
    <mergeCell ref="K3:K4"/>
    <mergeCell ref="L3:L4"/>
    <mergeCell ref="F3:F4"/>
    <mergeCell ref="A293:B293"/>
    <mergeCell ref="G3:G4"/>
    <mergeCell ref="H3:H4"/>
    <mergeCell ref="I3:I4"/>
    <mergeCell ref="J3:J4"/>
    <mergeCell ref="A3:A4"/>
    <mergeCell ref="B3:B4"/>
    <mergeCell ref="C3:C4"/>
    <mergeCell ref="D3:D4"/>
    <mergeCell ref="E3:E4"/>
  </mergeCells>
  <conditionalFormatting sqref="C218:O218 D225:I225 C225:C226 C222:O222 C214:O214 C228:I228 C220:O220 C187:O187 C216 E216:O216 D226:O226 C229:IV229">
    <cfRule type="containsBlanks" dxfId="270" priority="18">
      <formula>LEN(TRIM(C187))=0</formula>
    </cfRule>
  </conditionalFormatting>
  <conditionalFormatting sqref="C239">
    <cfRule type="containsBlanks" dxfId="269" priority="15">
      <formula>LEN(TRIM(C239))=0</formula>
    </cfRule>
  </conditionalFormatting>
  <conditionalFormatting sqref="C235:O235">
    <cfRule type="containsBlanks" dxfId="268" priority="14">
      <formula>LEN(TRIM(C235))=0</formula>
    </cfRule>
  </conditionalFormatting>
  <conditionalFormatting sqref="D233:O233">
    <cfRule type="containsBlanks" dxfId="267" priority="13">
      <formula>LEN(TRIM(D233))=0</formula>
    </cfRule>
  </conditionalFormatting>
  <conditionalFormatting sqref="B233:C233">
    <cfRule type="containsBlanks" dxfId="266" priority="12">
      <formula>LEN(TRIM(B233))=0</formula>
    </cfRule>
  </conditionalFormatting>
  <conditionalFormatting sqref="B235">
    <cfRule type="containsBlanks" dxfId="265" priority="8">
      <formula>LEN(TRIM(B235))=0</formula>
    </cfRule>
  </conditionalFormatting>
  <conditionalFormatting sqref="B237">
    <cfRule type="containsBlanks" dxfId="264" priority="7">
      <formula>LEN(TRIM(B237))=0</formula>
    </cfRule>
  </conditionalFormatting>
  <conditionalFormatting sqref="B239">
    <cfRule type="containsBlanks" dxfId="263" priority="6">
      <formula>LEN(TRIM(B239))=0</formula>
    </cfRule>
  </conditionalFormatting>
  <conditionalFormatting sqref="D239:O239">
    <cfRule type="containsBlanks" dxfId="262" priority="5">
      <formula>LEN(TRIM(D239))=0</formula>
    </cfRule>
  </conditionalFormatting>
  <conditionalFormatting sqref="C237">
    <cfRule type="containsBlanks" dxfId="261" priority="4">
      <formula>LEN(TRIM(C237))=0</formula>
    </cfRule>
  </conditionalFormatting>
  <conditionalFormatting sqref="B232">
    <cfRule type="containsBlanks" dxfId="260" priority="3">
      <formula>LEN(TRIM(B232))=0</formula>
    </cfRule>
  </conditionalFormatting>
  <conditionalFormatting sqref="C232">
    <cfRule type="containsBlanks" dxfId="259" priority="2">
      <formula>LEN(TRIM(C232))=0</formula>
    </cfRule>
  </conditionalFormatting>
  <conditionalFormatting sqref="D224:I224">
    <cfRule type="containsBlanks" dxfId="258" priority="1">
      <formula>LEN(TRIM(D224))=0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N289:O291 N280:O281 C270:C271 F267:I267 F265:I265 C267 C45:C46 L267:O267 L265:O265 H280:I281 N285:O285 C285 H289:I291 L204:O204 E251:E252 J249:J250 C240:C241 K251:K252 C66 C230 C193:C201 C223 F204:I204 C178 C174:C176 C32 C23:C25 C111:C113 C188:C191 C20:C21 C17:C18 C34 C36 C86:C88 C81:C84 C60:C64 C289:C291 C56 C120:C125 C238 C38:C40 C42 C68:C71 C73:C77 C90:C96 C98:C101 H285:I285 C115:C118 C103:C105 C127:C134 C136:C143 C145:C147 C153:C158 C170 C161:C165 C168 C149:C151 C172 C204 C207 C211 C217 C182:C186 C219 C213 C227 C215 C221 C234 C236 C255:C257 C245:C246 C249:C252 C261 C265 C275:C277 C280:C281 C283 N283:O283 H283:I283 C107:C109 C8:C14">
      <formula1>0</formula1>
    </dataValidation>
  </dataValidations>
  <printOptions horizontalCentered="1" gridLines="1"/>
  <pageMargins left="0.98425196850393704" right="0.15748031496062992" top="0.47244094488188981" bottom="0.43307086614173229" header="0.39370078740157483" footer="0.23622047244094491"/>
  <pageSetup paperSize="5" scale="58" orientation="landscape" r:id="rId1"/>
  <headerFooter>
    <oddFooter xml:space="preserve">&amp;L&amp;"-,Cursiva"          Ejercicio Fiscal 2016&amp;RPágina &amp;P de &amp;N&amp;K00+000----------- &amp;K01+000   </oddFooter>
  </headerFooter>
  <drawing r:id="rId2"/>
  <legacyDrawing r:id="rId3"/>
</worksheet>
</file>

<file path=xl/worksheets/sheet8.xml><?xml version="1.0" encoding="utf-8"?>
<worksheet xmlns="http://schemas.openxmlformats.org/spreadsheetml/2006/main" xmlns:r="http://schemas.openxmlformats.org/officeDocument/2006/relationships">
  <sheetPr>
    <tabColor rgb="FF00B050"/>
  </sheetPr>
  <dimension ref="A1:IV430"/>
  <sheetViews>
    <sheetView topLeftCell="A160" zoomScalePageLayoutView="90" workbookViewId="0">
      <selection activeCell="C430" sqref="C430"/>
    </sheetView>
  </sheetViews>
  <sheetFormatPr baseColWidth="10" defaultColWidth="0.85546875" defaultRowHeight="15" customHeight="1"/>
  <cols>
    <col min="1" max="1" width="6.85546875" style="35" customWidth="1"/>
    <col min="2" max="2" width="52.42578125" style="35" customWidth="1"/>
    <col min="3" max="7" width="15" style="36" customWidth="1"/>
    <col min="8" max="8" width="16.85546875" style="36" customWidth="1"/>
    <col min="9" max="14" width="15" style="36" customWidth="1"/>
    <col min="15" max="15" width="14.85546875" style="36" customWidth="1"/>
    <col min="16" max="16" width="11.42578125" hidden="1" customWidth="1"/>
    <col min="17" max="30" width="0" hidden="1" customWidth="1"/>
    <col min="31" max="251" width="11.42578125" hidden="1" customWidth="1"/>
    <col min="252" max="252" width="3.42578125" hidden="1" customWidth="1"/>
    <col min="253" max="253" width="2.140625" hidden="1" customWidth="1"/>
    <col min="254" max="255" width="1.28515625" hidden="1" customWidth="1"/>
    <col min="256" max="16384" width="0.85546875" style="41"/>
  </cols>
  <sheetData>
    <row r="1" spans="1:256" s="395" customFormat="1" ht="32.25" customHeight="1">
      <c r="A1" s="825" t="s">
        <v>1369</v>
      </c>
      <c r="B1" s="826"/>
      <c r="C1" s="826"/>
      <c r="D1" s="826"/>
      <c r="E1" s="826"/>
      <c r="F1" s="826"/>
      <c r="G1" s="826"/>
      <c r="H1" s="826"/>
      <c r="I1" s="826"/>
      <c r="J1" s="826"/>
      <c r="K1" s="826"/>
      <c r="L1" s="826"/>
      <c r="M1" s="826"/>
      <c r="N1" s="826"/>
      <c r="O1" s="827"/>
      <c r="IV1" s="41"/>
    </row>
    <row r="2" spans="1:256" s="136" customFormat="1" ht="24" customHeight="1">
      <c r="A2" s="828" t="str">
        <f>'Objetivos PMD'!$B$3</f>
        <v>Entidad Pública:  SISTEMA DIF JALOSTOTITLAN, Jalisco</v>
      </c>
      <c r="B2" s="829"/>
      <c r="C2" s="829"/>
      <c r="D2" s="829"/>
      <c r="E2" s="829"/>
      <c r="F2" s="829"/>
      <c r="G2" s="829"/>
      <c r="H2" s="829"/>
      <c r="I2" s="829"/>
      <c r="J2" s="829"/>
      <c r="K2" s="829"/>
      <c r="L2" s="829"/>
      <c r="M2" s="829"/>
      <c r="N2" s="829"/>
      <c r="O2" s="830"/>
      <c r="IV2" s="41"/>
    </row>
    <row r="3" spans="1:256" s="396" customFormat="1" ht="21" customHeight="1">
      <c r="A3" s="831" t="s">
        <v>1365</v>
      </c>
      <c r="B3" s="832" t="s">
        <v>5</v>
      </c>
      <c r="C3" s="833" t="s">
        <v>357</v>
      </c>
      <c r="D3" s="834" t="s">
        <v>119</v>
      </c>
      <c r="E3" s="824" t="s">
        <v>120</v>
      </c>
      <c r="F3" s="824" t="s">
        <v>121</v>
      </c>
      <c r="G3" s="835" t="s">
        <v>122</v>
      </c>
      <c r="H3" s="834" t="s">
        <v>123</v>
      </c>
      <c r="I3" s="824" t="s">
        <v>124</v>
      </c>
      <c r="J3" s="824" t="s">
        <v>125</v>
      </c>
      <c r="K3" s="824" t="s">
        <v>126</v>
      </c>
      <c r="L3" s="824" t="s">
        <v>127</v>
      </c>
      <c r="M3" s="824" t="s">
        <v>128</v>
      </c>
      <c r="N3" s="824" t="s">
        <v>129</v>
      </c>
      <c r="O3" s="836" t="s">
        <v>130</v>
      </c>
      <c r="IV3" s="428"/>
    </row>
    <row r="4" spans="1:256" s="396" customFormat="1" ht="15.95" customHeight="1">
      <c r="A4" s="831"/>
      <c r="B4" s="832"/>
      <c r="C4" s="833"/>
      <c r="D4" s="834"/>
      <c r="E4" s="824"/>
      <c r="F4" s="824"/>
      <c r="G4" s="835"/>
      <c r="H4" s="834"/>
      <c r="I4" s="824"/>
      <c r="J4" s="824"/>
      <c r="K4" s="824"/>
      <c r="L4" s="824"/>
      <c r="M4" s="824"/>
      <c r="N4" s="824"/>
      <c r="O4" s="836"/>
      <c r="IV4" s="428"/>
    </row>
    <row r="5" spans="1:256" s="397" customFormat="1" ht="25.5" customHeight="1">
      <c r="A5" s="434">
        <v>1000</v>
      </c>
      <c r="B5" s="435" t="s">
        <v>46</v>
      </c>
      <c r="C5" s="375">
        <f>SUM(D5:O5)</f>
        <v>1963514</v>
      </c>
      <c r="D5" s="375">
        <f>D6+D11+D16+D25+D30+D37+D39</f>
        <v>144270</v>
      </c>
      <c r="E5" s="375">
        <f t="shared" ref="E5:O5" si="0">E6+E11+E16+E25+E30+E37+E39</f>
        <v>144270</v>
      </c>
      <c r="F5" s="375">
        <f t="shared" si="0"/>
        <v>144270</v>
      </c>
      <c r="G5" s="375">
        <f t="shared" si="0"/>
        <v>144270</v>
      </c>
      <c r="H5" s="375">
        <f t="shared" si="0"/>
        <v>144270</v>
      </c>
      <c r="I5" s="375">
        <f t="shared" si="0"/>
        <v>144270</v>
      </c>
      <c r="J5" s="375">
        <f t="shared" si="0"/>
        <v>144270</v>
      </c>
      <c r="K5" s="375">
        <f t="shared" si="0"/>
        <v>144270</v>
      </c>
      <c r="L5" s="375">
        <f t="shared" si="0"/>
        <v>144270</v>
      </c>
      <c r="M5" s="375">
        <f t="shared" si="0"/>
        <v>144270</v>
      </c>
      <c r="N5" s="375">
        <f t="shared" si="0"/>
        <v>144270</v>
      </c>
      <c r="O5" s="416">
        <f t="shared" si="0"/>
        <v>376544</v>
      </c>
      <c r="IV5" s="404"/>
    </row>
    <row r="6" spans="1:256" s="398" customFormat="1" ht="25.5" customHeight="1">
      <c r="A6" s="436">
        <v>1100</v>
      </c>
      <c r="B6" s="437" t="s">
        <v>358</v>
      </c>
      <c r="C6" s="376">
        <f>SUM(D6:O6)</f>
        <v>1695600</v>
      </c>
      <c r="D6" s="376">
        <f>SUM(D7:D10)</f>
        <v>141300</v>
      </c>
      <c r="E6" s="376">
        <f t="shared" ref="E6:O6" si="1">SUM(E7:E10)</f>
        <v>141300</v>
      </c>
      <c r="F6" s="376">
        <f t="shared" si="1"/>
        <v>141300</v>
      </c>
      <c r="G6" s="376">
        <f t="shared" si="1"/>
        <v>141300</v>
      </c>
      <c r="H6" s="376">
        <f t="shared" si="1"/>
        <v>141300</v>
      </c>
      <c r="I6" s="376">
        <f t="shared" si="1"/>
        <v>141300</v>
      </c>
      <c r="J6" s="376">
        <f t="shared" si="1"/>
        <v>141300</v>
      </c>
      <c r="K6" s="376">
        <f t="shared" si="1"/>
        <v>141300</v>
      </c>
      <c r="L6" s="376">
        <f t="shared" si="1"/>
        <v>141300</v>
      </c>
      <c r="M6" s="376">
        <f t="shared" si="1"/>
        <v>141300</v>
      </c>
      <c r="N6" s="376">
        <f t="shared" si="1"/>
        <v>141300</v>
      </c>
      <c r="O6" s="417">
        <f t="shared" si="1"/>
        <v>141300</v>
      </c>
      <c r="P6" s="398">
        <v>1</v>
      </c>
      <c r="IV6" s="404"/>
    </row>
    <row r="7" spans="1:256" s="398" customFormat="1" ht="25.5" customHeight="1">
      <c r="A7" s="399">
        <v>111</v>
      </c>
      <c r="B7" s="377" t="s">
        <v>359</v>
      </c>
      <c r="C7" s="378">
        <f>SUM(D7:O7)</f>
        <v>0</v>
      </c>
      <c r="D7" s="379">
        <v>0</v>
      </c>
      <c r="E7" s="379">
        <v>0</v>
      </c>
      <c r="F7" s="379">
        <v>0</v>
      </c>
      <c r="G7" s="379">
        <v>0</v>
      </c>
      <c r="H7" s="379">
        <v>0</v>
      </c>
      <c r="I7" s="379">
        <v>0</v>
      </c>
      <c r="J7" s="379">
        <v>0</v>
      </c>
      <c r="K7" s="379">
        <v>0</v>
      </c>
      <c r="L7" s="379">
        <v>0</v>
      </c>
      <c r="M7" s="379">
        <v>0</v>
      </c>
      <c r="N7" s="379">
        <v>0</v>
      </c>
      <c r="O7" s="418">
        <v>0</v>
      </c>
      <c r="IV7" s="404"/>
    </row>
    <row r="8" spans="1:256" s="398" customFormat="1" ht="25.5" customHeight="1">
      <c r="A8" s="399">
        <v>112</v>
      </c>
      <c r="B8" s="380" t="s">
        <v>360</v>
      </c>
      <c r="C8" s="378">
        <f t="shared" ref="C8:C51" si="2">SUM(D8:O8)</f>
        <v>0</v>
      </c>
      <c r="D8" s="379">
        <v>0</v>
      </c>
      <c r="E8" s="379">
        <v>0</v>
      </c>
      <c r="F8" s="379">
        <v>0</v>
      </c>
      <c r="G8" s="379">
        <v>0</v>
      </c>
      <c r="H8" s="379">
        <v>0</v>
      </c>
      <c r="I8" s="379">
        <v>0</v>
      </c>
      <c r="J8" s="379">
        <v>0</v>
      </c>
      <c r="K8" s="379">
        <v>0</v>
      </c>
      <c r="L8" s="379">
        <v>0</v>
      </c>
      <c r="M8" s="379">
        <v>0</v>
      </c>
      <c r="N8" s="379">
        <v>0</v>
      </c>
      <c r="O8" s="418">
        <v>0</v>
      </c>
      <c r="IV8" s="404"/>
    </row>
    <row r="9" spans="1:256" s="398" customFormat="1" ht="25.5" customHeight="1">
      <c r="A9" s="399">
        <v>113</v>
      </c>
      <c r="B9" s="380" t="s">
        <v>361</v>
      </c>
      <c r="C9" s="378">
        <f t="shared" si="2"/>
        <v>1695600</v>
      </c>
      <c r="D9" s="379">
        <v>141300</v>
      </c>
      <c r="E9" s="379">
        <v>141300</v>
      </c>
      <c r="F9" s="379">
        <v>141300</v>
      </c>
      <c r="G9" s="379">
        <v>141300</v>
      </c>
      <c r="H9" s="379">
        <v>141300</v>
      </c>
      <c r="I9" s="379">
        <v>141300</v>
      </c>
      <c r="J9" s="379">
        <v>141300</v>
      </c>
      <c r="K9" s="379">
        <v>141300</v>
      </c>
      <c r="L9" s="379">
        <v>141300</v>
      </c>
      <c r="M9" s="379">
        <v>141300</v>
      </c>
      <c r="N9" s="379">
        <v>141300</v>
      </c>
      <c r="O9" s="379">
        <v>141300</v>
      </c>
      <c r="IV9" s="404"/>
    </row>
    <row r="10" spans="1:256" s="398" customFormat="1" ht="25.5" customHeight="1">
      <c r="A10" s="399">
        <v>114</v>
      </c>
      <c r="B10" s="380" t="s">
        <v>362</v>
      </c>
      <c r="C10" s="378">
        <f t="shared" si="2"/>
        <v>0</v>
      </c>
      <c r="D10" s="379">
        <v>0</v>
      </c>
      <c r="E10" s="379">
        <v>0</v>
      </c>
      <c r="F10" s="379">
        <v>0</v>
      </c>
      <c r="G10" s="379">
        <v>0</v>
      </c>
      <c r="H10" s="379">
        <v>0</v>
      </c>
      <c r="I10" s="379">
        <v>0</v>
      </c>
      <c r="J10" s="379">
        <v>0</v>
      </c>
      <c r="K10" s="379">
        <v>0</v>
      </c>
      <c r="L10" s="379">
        <v>0</v>
      </c>
      <c r="M10" s="379">
        <v>0</v>
      </c>
      <c r="N10" s="379">
        <v>0</v>
      </c>
      <c r="O10" s="418">
        <v>0</v>
      </c>
      <c r="IV10" s="404"/>
    </row>
    <row r="11" spans="1:256" s="398" customFormat="1" ht="25.5" customHeight="1">
      <c r="A11" s="406">
        <v>1200</v>
      </c>
      <c r="B11" s="389" t="s">
        <v>363</v>
      </c>
      <c r="C11" s="376">
        <f>SUM(D11:O11)</f>
        <v>35640</v>
      </c>
      <c r="D11" s="382">
        <f>SUM(D12:D15)</f>
        <v>2970</v>
      </c>
      <c r="E11" s="382">
        <f t="shared" ref="E11:O11" si="3">SUM(E12:E15)</f>
        <v>2970</v>
      </c>
      <c r="F11" s="382">
        <f t="shared" si="3"/>
        <v>2970</v>
      </c>
      <c r="G11" s="382">
        <f t="shared" si="3"/>
        <v>2970</v>
      </c>
      <c r="H11" s="382">
        <f t="shared" si="3"/>
        <v>2970</v>
      </c>
      <c r="I11" s="382">
        <f t="shared" si="3"/>
        <v>2970</v>
      </c>
      <c r="J11" s="382">
        <f t="shared" si="3"/>
        <v>2970</v>
      </c>
      <c r="K11" s="382">
        <f t="shared" si="3"/>
        <v>2970</v>
      </c>
      <c r="L11" s="382">
        <f t="shared" si="3"/>
        <v>2970</v>
      </c>
      <c r="M11" s="382">
        <f t="shared" si="3"/>
        <v>2970</v>
      </c>
      <c r="N11" s="382">
        <f t="shared" si="3"/>
        <v>2970</v>
      </c>
      <c r="O11" s="419">
        <f t="shared" si="3"/>
        <v>2970</v>
      </c>
      <c r="P11" s="398">
        <v>102</v>
      </c>
      <c r="IV11" s="404"/>
    </row>
    <row r="12" spans="1:256" s="398" customFormat="1" ht="25.5" customHeight="1">
      <c r="A12" s="399">
        <v>121</v>
      </c>
      <c r="B12" s="380" t="s">
        <v>364</v>
      </c>
      <c r="C12" s="378">
        <f t="shared" si="2"/>
        <v>0</v>
      </c>
      <c r="D12" s="379">
        <v>0</v>
      </c>
      <c r="E12" s="379">
        <v>0</v>
      </c>
      <c r="F12" s="379">
        <v>0</v>
      </c>
      <c r="G12" s="379">
        <v>0</v>
      </c>
      <c r="H12" s="379">
        <v>0</v>
      </c>
      <c r="I12" s="379">
        <v>0</v>
      </c>
      <c r="J12" s="379">
        <v>0</v>
      </c>
      <c r="K12" s="379">
        <v>0</v>
      </c>
      <c r="L12" s="379">
        <v>0</v>
      </c>
      <c r="M12" s="379">
        <v>0</v>
      </c>
      <c r="N12" s="379">
        <v>0</v>
      </c>
      <c r="O12" s="418">
        <v>0</v>
      </c>
      <c r="IV12" s="404"/>
    </row>
    <row r="13" spans="1:256" s="398" customFormat="1" ht="25.5" customHeight="1">
      <c r="A13" s="399">
        <v>122</v>
      </c>
      <c r="B13" s="380" t="s">
        <v>365</v>
      </c>
      <c r="C13" s="378">
        <f t="shared" si="2"/>
        <v>35640</v>
      </c>
      <c r="D13" s="379">
        <v>2970</v>
      </c>
      <c r="E13" s="379">
        <v>2970</v>
      </c>
      <c r="F13" s="379">
        <v>2970</v>
      </c>
      <c r="G13" s="379">
        <v>2970</v>
      </c>
      <c r="H13" s="379">
        <v>2970</v>
      </c>
      <c r="I13" s="379">
        <v>2970</v>
      </c>
      <c r="J13" s="379">
        <v>2970</v>
      </c>
      <c r="K13" s="379">
        <v>2970</v>
      </c>
      <c r="L13" s="379">
        <v>2970</v>
      </c>
      <c r="M13" s="379">
        <v>2970</v>
      </c>
      <c r="N13" s="379">
        <v>2970</v>
      </c>
      <c r="O13" s="379">
        <v>2970</v>
      </c>
      <c r="IV13" s="404"/>
    </row>
    <row r="14" spans="1:256" s="398" customFormat="1" ht="25.5" customHeight="1">
      <c r="A14" s="399">
        <v>123</v>
      </c>
      <c r="B14" s="380" t="s">
        <v>366</v>
      </c>
      <c r="C14" s="378">
        <f t="shared" si="2"/>
        <v>0</v>
      </c>
      <c r="D14" s="379">
        <v>0</v>
      </c>
      <c r="E14" s="379">
        <v>0</v>
      </c>
      <c r="F14" s="379">
        <v>0</v>
      </c>
      <c r="G14" s="379">
        <v>0</v>
      </c>
      <c r="H14" s="379">
        <v>0</v>
      </c>
      <c r="I14" s="379">
        <v>0</v>
      </c>
      <c r="J14" s="379">
        <v>0</v>
      </c>
      <c r="K14" s="379">
        <v>0</v>
      </c>
      <c r="L14" s="379">
        <v>0</v>
      </c>
      <c r="M14" s="379">
        <v>0</v>
      </c>
      <c r="N14" s="379">
        <v>0</v>
      </c>
      <c r="O14" s="418">
        <v>0</v>
      </c>
      <c r="IV14" s="404"/>
    </row>
    <row r="15" spans="1:256" s="398" customFormat="1" ht="39" customHeight="1">
      <c r="A15" s="399">
        <v>124</v>
      </c>
      <c r="B15" s="380" t="s">
        <v>367</v>
      </c>
      <c r="C15" s="378">
        <f t="shared" si="2"/>
        <v>0</v>
      </c>
      <c r="D15" s="379">
        <v>0</v>
      </c>
      <c r="E15" s="379">
        <v>0</v>
      </c>
      <c r="F15" s="379">
        <v>0</v>
      </c>
      <c r="G15" s="379">
        <v>0</v>
      </c>
      <c r="H15" s="379">
        <v>0</v>
      </c>
      <c r="I15" s="379">
        <v>0</v>
      </c>
      <c r="J15" s="379">
        <v>0</v>
      </c>
      <c r="K15" s="379">
        <v>0</v>
      </c>
      <c r="L15" s="379">
        <v>0</v>
      </c>
      <c r="M15" s="379">
        <v>0</v>
      </c>
      <c r="N15" s="379">
        <v>0</v>
      </c>
      <c r="O15" s="418">
        <v>0</v>
      </c>
      <c r="IV15" s="404"/>
    </row>
    <row r="16" spans="1:256" s="398" customFormat="1" ht="25.5" customHeight="1">
      <c r="A16" s="406">
        <v>1300</v>
      </c>
      <c r="B16" s="389" t="s">
        <v>368</v>
      </c>
      <c r="C16" s="376">
        <f>SUM(D16:O16)</f>
        <v>232274</v>
      </c>
      <c r="D16" s="382">
        <f>SUM(D17:D24)</f>
        <v>0</v>
      </c>
      <c r="E16" s="382">
        <f t="shared" ref="E16:M16" si="4">SUM(E17:E24)</f>
        <v>0</v>
      </c>
      <c r="F16" s="382">
        <f t="shared" si="4"/>
        <v>0</v>
      </c>
      <c r="G16" s="382">
        <f t="shared" si="4"/>
        <v>0</v>
      </c>
      <c r="H16" s="382">
        <f t="shared" si="4"/>
        <v>0</v>
      </c>
      <c r="I16" s="382">
        <f t="shared" si="4"/>
        <v>0</v>
      </c>
      <c r="J16" s="382">
        <f t="shared" si="4"/>
        <v>0</v>
      </c>
      <c r="K16" s="382">
        <f t="shared" si="4"/>
        <v>0</v>
      </c>
      <c r="L16" s="382">
        <f t="shared" si="4"/>
        <v>0</v>
      </c>
      <c r="M16" s="382">
        <f t="shared" si="4"/>
        <v>0</v>
      </c>
      <c r="N16" s="382">
        <f>SUM(N17:N24)</f>
        <v>0</v>
      </c>
      <c r="O16" s="419">
        <f>SUM(O17:O24)</f>
        <v>232274</v>
      </c>
      <c r="P16" s="398">
        <v>199</v>
      </c>
      <c r="IV16" s="404"/>
    </row>
    <row r="17" spans="1:256" s="398" customFormat="1" ht="25.5" customHeight="1">
      <c r="A17" s="399">
        <v>131</v>
      </c>
      <c r="B17" s="380" t="s">
        <v>369</v>
      </c>
      <c r="C17" s="378">
        <f t="shared" si="2"/>
        <v>0</v>
      </c>
      <c r="D17" s="379">
        <v>0</v>
      </c>
      <c r="E17" s="379">
        <v>0</v>
      </c>
      <c r="F17" s="379">
        <v>0</v>
      </c>
      <c r="G17" s="379">
        <v>0</v>
      </c>
      <c r="H17" s="379">
        <v>0</v>
      </c>
      <c r="I17" s="379">
        <v>0</v>
      </c>
      <c r="J17" s="379">
        <v>0</v>
      </c>
      <c r="K17" s="379">
        <v>0</v>
      </c>
      <c r="L17" s="379">
        <v>0</v>
      </c>
      <c r="M17" s="379">
        <v>0</v>
      </c>
      <c r="N17" s="379">
        <v>0</v>
      </c>
      <c r="O17" s="418">
        <v>0</v>
      </c>
      <c r="IV17" s="404"/>
    </row>
    <row r="18" spans="1:256" s="398" customFormat="1" ht="25.5" customHeight="1">
      <c r="A18" s="399">
        <v>132</v>
      </c>
      <c r="B18" s="380" t="s">
        <v>370</v>
      </c>
      <c r="C18" s="378">
        <f t="shared" si="2"/>
        <v>232274</v>
      </c>
      <c r="D18" s="379">
        <v>0</v>
      </c>
      <c r="E18" s="379">
        <v>0</v>
      </c>
      <c r="F18" s="379">
        <v>0</v>
      </c>
      <c r="G18" s="379">
        <v>0</v>
      </c>
      <c r="H18" s="379">
        <v>0</v>
      </c>
      <c r="I18" s="379">
        <v>0</v>
      </c>
      <c r="J18" s="379">
        <v>0</v>
      </c>
      <c r="K18" s="379">
        <v>0</v>
      </c>
      <c r="L18" s="379">
        <v>0</v>
      </c>
      <c r="M18" s="379">
        <v>0</v>
      </c>
      <c r="N18" s="379">
        <v>0</v>
      </c>
      <c r="O18" s="418">
        <v>232274</v>
      </c>
      <c r="P18" s="401"/>
      <c r="IV18" s="404"/>
    </row>
    <row r="19" spans="1:256" s="398" customFormat="1" ht="25.5" customHeight="1">
      <c r="A19" s="399">
        <v>133</v>
      </c>
      <c r="B19" s="380" t="s">
        <v>372</v>
      </c>
      <c r="C19" s="378">
        <f t="shared" si="2"/>
        <v>0</v>
      </c>
      <c r="D19" s="379">
        <v>0</v>
      </c>
      <c r="E19" s="379">
        <v>0</v>
      </c>
      <c r="F19" s="379">
        <v>0</v>
      </c>
      <c r="G19" s="379">
        <v>0</v>
      </c>
      <c r="H19" s="379">
        <v>0</v>
      </c>
      <c r="I19" s="379">
        <v>0</v>
      </c>
      <c r="J19" s="379">
        <v>0</v>
      </c>
      <c r="K19" s="379">
        <v>0</v>
      </c>
      <c r="L19" s="379">
        <v>0</v>
      </c>
      <c r="M19" s="379">
        <v>0</v>
      </c>
      <c r="N19" s="379">
        <v>0</v>
      </c>
      <c r="O19" s="418">
        <v>0</v>
      </c>
      <c r="IV19" s="404"/>
    </row>
    <row r="20" spans="1:256" s="398" customFormat="1" ht="25.5" customHeight="1">
      <c r="A20" s="399">
        <v>134</v>
      </c>
      <c r="B20" s="380" t="s">
        <v>373</v>
      </c>
      <c r="C20" s="378">
        <f t="shared" si="2"/>
        <v>0</v>
      </c>
      <c r="D20" s="379">
        <v>0</v>
      </c>
      <c r="E20" s="379">
        <v>0</v>
      </c>
      <c r="F20" s="379">
        <v>0</v>
      </c>
      <c r="G20" s="379">
        <v>0</v>
      </c>
      <c r="H20" s="379">
        <v>0</v>
      </c>
      <c r="I20" s="379">
        <v>0</v>
      </c>
      <c r="J20" s="379">
        <v>0</v>
      </c>
      <c r="K20" s="379">
        <v>0</v>
      </c>
      <c r="L20" s="379">
        <v>0</v>
      </c>
      <c r="M20" s="379">
        <v>0</v>
      </c>
      <c r="N20" s="379">
        <v>0</v>
      </c>
      <c r="O20" s="418">
        <v>0</v>
      </c>
      <c r="IV20" s="404"/>
    </row>
    <row r="21" spans="1:256" s="398" customFormat="1" ht="25.5" customHeight="1">
      <c r="A21" s="399">
        <v>135</v>
      </c>
      <c r="B21" s="380" t="s">
        <v>374</v>
      </c>
      <c r="C21" s="378">
        <f t="shared" si="2"/>
        <v>0</v>
      </c>
      <c r="D21" s="379">
        <v>0</v>
      </c>
      <c r="E21" s="379">
        <v>0</v>
      </c>
      <c r="F21" s="379">
        <v>0</v>
      </c>
      <c r="G21" s="379">
        <v>0</v>
      </c>
      <c r="H21" s="379">
        <v>0</v>
      </c>
      <c r="I21" s="379">
        <v>0</v>
      </c>
      <c r="J21" s="379">
        <v>0</v>
      </c>
      <c r="K21" s="379">
        <v>0</v>
      </c>
      <c r="L21" s="379">
        <v>0</v>
      </c>
      <c r="M21" s="379">
        <v>0</v>
      </c>
      <c r="N21" s="379">
        <v>0</v>
      </c>
      <c r="O21" s="418">
        <v>0</v>
      </c>
      <c r="IV21" s="404"/>
    </row>
    <row r="22" spans="1:256" s="398" customFormat="1" ht="27.75" customHeight="1">
      <c r="A22" s="399">
        <v>136</v>
      </c>
      <c r="B22" s="383" t="s">
        <v>375</v>
      </c>
      <c r="C22" s="378">
        <f t="shared" si="2"/>
        <v>0</v>
      </c>
      <c r="D22" s="379">
        <v>0</v>
      </c>
      <c r="E22" s="379">
        <v>0</v>
      </c>
      <c r="F22" s="379">
        <v>0</v>
      </c>
      <c r="G22" s="379">
        <v>0</v>
      </c>
      <c r="H22" s="379">
        <v>0</v>
      </c>
      <c r="I22" s="379">
        <v>0</v>
      </c>
      <c r="J22" s="379">
        <v>0</v>
      </c>
      <c r="K22" s="379">
        <v>0</v>
      </c>
      <c r="L22" s="379">
        <v>0</v>
      </c>
      <c r="M22" s="379">
        <v>0</v>
      </c>
      <c r="N22" s="379">
        <v>0</v>
      </c>
      <c r="O22" s="418">
        <v>0</v>
      </c>
      <c r="IV22" s="404"/>
    </row>
    <row r="23" spans="1:256" s="398" customFormat="1" ht="25.5" customHeight="1">
      <c r="A23" s="399">
        <v>137</v>
      </c>
      <c r="B23" s="380" t="s">
        <v>376</v>
      </c>
      <c r="C23" s="378">
        <f t="shared" si="2"/>
        <v>0</v>
      </c>
      <c r="D23" s="379">
        <v>0</v>
      </c>
      <c r="E23" s="379">
        <v>0</v>
      </c>
      <c r="F23" s="379">
        <v>0</v>
      </c>
      <c r="G23" s="379">
        <v>0</v>
      </c>
      <c r="H23" s="379">
        <v>0</v>
      </c>
      <c r="I23" s="379">
        <v>0</v>
      </c>
      <c r="J23" s="379">
        <v>0</v>
      </c>
      <c r="K23" s="379">
        <v>0</v>
      </c>
      <c r="L23" s="379">
        <v>0</v>
      </c>
      <c r="M23" s="379">
        <v>0</v>
      </c>
      <c r="N23" s="379">
        <v>0</v>
      </c>
      <c r="O23" s="418">
        <v>0</v>
      </c>
      <c r="IV23" s="404"/>
    </row>
    <row r="24" spans="1:256" s="398" customFormat="1" ht="25.5">
      <c r="A24" s="399">
        <v>138</v>
      </c>
      <c r="B24" s="380" t="s">
        <v>377</v>
      </c>
      <c r="C24" s="378">
        <f t="shared" si="2"/>
        <v>0</v>
      </c>
      <c r="D24" s="379">
        <v>0</v>
      </c>
      <c r="E24" s="379">
        <v>0</v>
      </c>
      <c r="F24" s="379">
        <v>0</v>
      </c>
      <c r="G24" s="379">
        <v>0</v>
      </c>
      <c r="H24" s="379">
        <v>0</v>
      </c>
      <c r="I24" s="379">
        <v>0</v>
      </c>
      <c r="J24" s="379">
        <v>0</v>
      </c>
      <c r="K24" s="379">
        <v>0</v>
      </c>
      <c r="L24" s="379">
        <v>0</v>
      </c>
      <c r="M24" s="379">
        <v>0</v>
      </c>
      <c r="N24" s="379">
        <v>0</v>
      </c>
      <c r="O24" s="418">
        <v>0</v>
      </c>
      <c r="IV24" s="404"/>
    </row>
    <row r="25" spans="1:256" s="398" customFormat="1" ht="25.5" customHeight="1">
      <c r="A25" s="406">
        <v>1400</v>
      </c>
      <c r="B25" s="389" t="s">
        <v>378</v>
      </c>
      <c r="C25" s="376">
        <f>SUM(D25:O25)</f>
        <v>0</v>
      </c>
      <c r="D25" s="382">
        <f>SUM(D26:D29)</f>
        <v>0</v>
      </c>
      <c r="E25" s="382">
        <f t="shared" ref="E25:O25" si="5">SUM(E26:E29)</f>
        <v>0</v>
      </c>
      <c r="F25" s="382">
        <f t="shared" si="5"/>
        <v>0</v>
      </c>
      <c r="G25" s="382">
        <f t="shared" si="5"/>
        <v>0</v>
      </c>
      <c r="H25" s="382">
        <f t="shared" si="5"/>
        <v>0</v>
      </c>
      <c r="I25" s="382">
        <f t="shared" si="5"/>
        <v>0</v>
      </c>
      <c r="J25" s="382">
        <f t="shared" si="5"/>
        <v>0</v>
      </c>
      <c r="K25" s="382">
        <f t="shared" si="5"/>
        <v>0</v>
      </c>
      <c r="L25" s="382">
        <f t="shared" si="5"/>
        <v>0</v>
      </c>
      <c r="M25" s="382">
        <f t="shared" si="5"/>
        <v>0</v>
      </c>
      <c r="N25" s="382">
        <f t="shared" si="5"/>
        <v>0</v>
      </c>
      <c r="O25" s="419">
        <f t="shared" si="5"/>
        <v>0</v>
      </c>
      <c r="P25" s="398">
        <v>213</v>
      </c>
      <c r="IV25" s="404"/>
    </row>
    <row r="26" spans="1:256" s="398" customFormat="1" ht="25.5" customHeight="1">
      <c r="A26" s="399">
        <v>141</v>
      </c>
      <c r="B26" s="380" t="s">
        <v>379</v>
      </c>
      <c r="C26" s="378">
        <f t="shared" si="2"/>
        <v>0</v>
      </c>
      <c r="D26" s="384">
        <v>0</v>
      </c>
      <c r="E26" s="384">
        <v>0</v>
      </c>
      <c r="F26" s="384">
        <v>0</v>
      </c>
      <c r="G26" s="384">
        <v>0</v>
      </c>
      <c r="H26" s="384">
        <v>0</v>
      </c>
      <c r="I26" s="384">
        <v>0</v>
      </c>
      <c r="J26" s="384">
        <v>0</v>
      </c>
      <c r="K26" s="384">
        <v>0</v>
      </c>
      <c r="L26" s="384">
        <v>0</v>
      </c>
      <c r="M26" s="384">
        <v>0</v>
      </c>
      <c r="N26" s="384">
        <v>0</v>
      </c>
      <c r="O26" s="420">
        <v>0</v>
      </c>
      <c r="IV26" s="404"/>
    </row>
    <row r="27" spans="1:256" s="398" customFormat="1" ht="25.5" customHeight="1">
      <c r="A27" s="399">
        <v>142</v>
      </c>
      <c r="B27" s="380" t="s">
        <v>380</v>
      </c>
      <c r="C27" s="378">
        <f t="shared" si="2"/>
        <v>0</v>
      </c>
      <c r="D27" s="384">
        <v>0</v>
      </c>
      <c r="E27" s="384">
        <v>0</v>
      </c>
      <c r="F27" s="384">
        <v>0</v>
      </c>
      <c r="G27" s="384">
        <v>0</v>
      </c>
      <c r="H27" s="384">
        <v>0</v>
      </c>
      <c r="I27" s="384">
        <v>0</v>
      </c>
      <c r="J27" s="384">
        <v>0</v>
      </c>
      <c r="K27" s="384">
        <v>0</v>
      </c>
      <c r="L27" s="384">
        <v>0</v>
      </c>
      <c r="M27" s="384">
        <v>0</v>
      </c>
      <c r="N27" s="384">
        <v>0</v>
      </c>
      <c r="O27" s="420">
        <v>0</v>
      </c>
      <c r="IV27" s="404"/>
    </row>
    <row r="28" spans="1:256" s="398" customFormat="1" ht="25.5" customHeight="1">
      <c r="A28" s="399">
        <v>143</v>
      </c>
      <c r="B28" s="380" t="s">
        <v>381</v>
      </c>
      <c r="C28" s="378">
        <f t="shared" si="2"/>
        <v>0</v>
      </c>
      <c r="D28" s="384">
        <v>0</v>
      </c>
      <c r="E28" s="384">
        <v>0</v>
      </c>
      <c r="F28" s="384">
        <v>0</v>
      </c>
      <c r="G28" s="384">
        <v>0</v>
      </c>
      <c r="H28" s="384">
        <v>0</v>
      </c>
      <c r="I28" s="384">
        <v>0</v>
      </c>
      <c r="J28" s="384">
        <v>0</v>
      </c>
      <c r="K28" s="384">
        <v>0</v>
      </c>
      <c r="L28" s="384">
        <v>0</v>
      </c>
      <c r="M28" s="384">
        <v>0</v>
      </c>
      <c r="N28" s="384">
        <v>0</v>
      </c>
      <c r="O28" s="420">
        <v>0</v>
      </c>
      <c r="IV28" s="404"/>
    </row>
    <row r="29" spans="1:256" s="398" customFormat="1" ht="25.5" customHeight="1">
      <c r="A29" s="399">
        <v>144</v>
      </c>
      <c r="B29" s="380" t="s">
        <v>382</v>
      </c>
      <c r="C29" s="378">
        <f t="shared" si="2"/>
        <v>0</v>
      </c>
      <c r="D29" s="384">
        <v>0</v>
      </c>
      <c r="E29" s="384">
        <v>0</v>
      </c>
      <c r="F29" s="384">
        <v>0</v>
      </c>
      <c r="G29" s="384">
        <v>0</v>
      </c>
      <c r="H29" s="384">
        <v>0</v>
      </c>
      <c r="I29" s="384">
        <v>0</v>
      </c>
      <c r="J29" s="384">
        <v>0</v>
      </c>
      <c r="K29" s="384">
        <v>0</v>
      </c>
      <c r="L29" s="384">
        <v>0</v>
      </c>
      <c r="M29" s="384">
        <v>0</v>
      </c>
      <c r="N29" s="384">
        <v>0</v>
      </c>
      <c r="O29" s="420">
        <v>0</v>
      </c>
      <c r="IV29" s="404"/>
    </row>
    <row r="30" spans="1:256" s="398" customFormat="1" ht="25.5" customHeight="1">
      <c r="A30" s="406">
        <v>1500</v>
      </c>
      <c r="B30" s="389" t="s">
        <v>383</v>
      </c>
      <c r="C30" s="376">
        <f>SUM(D30:O30)</f>
        <v>0</v>
      </c>
      <c r="D30" s="382">
        <f>SUM(D31:D36)</f>
        <v>0</v>
      </c>
      <c r="E30" s="382">
        <f t="shared" ref="E30:BP30" si="6">SUM(E31:E36)</f>
        <v>0</v>
      </c>
      <c r="F30" s="382">
        <f t="shared" si="6"/>
        <v>0</v>
      </c>
      <c r="G30" s="382">
        <f t="shared" si="6"/>
        <v>0</v>
      </c>
      <c r="H30" s="382">
        <f t="shared" si="6"/>
        <v>0</v>
      </c>
      <c r="I30" s="382">
        <f t="shared" si="6"/>
        <v>0</v>
      </c>
      <c r="J30" s="382">
        <f t="shared" si="6"/>
        <v>0</v>
      </c>
      <c r="K30" s="382">
        <f t="shared" si="6"/>
        <v>0</v>
      </c>
      <c r="L30" s="382">
        <f t="shared" si="6"/>
        <v>0</v>
      </c>
      <c r="M30" s="382">
        <f t="shared" si="6"/>
        <v>0</v>
      </c>
      <c r="N30" s="382">
        <f t="shared" si="6"/>
        <v>0</v>
      </c>
      <c r="O30" s="419">
        <f t="shared" si="6"/>
        <v>0</v>
      </c>
      <c r="P30" s="398">
        <f t="shared" si="6"/>
        <v>0</v>
      </c>
      <c r="Q30" s="398">
        <f t="shared" si="6"/>
        <v>0</v>
      </c>
      <c r="R30" s="398">
        <f t="shared" si="6"/>
        <v>0</v>
      </c>
      <c r="S30" s="398">
        <f t="shared" si="6"/>
        <v>0</v>
      </c>
      <c r="T30" s="398">
        <f t="shared" si="6"/>
        <v>0</v>
      </c>
      <c r="U30" s="398">
        <f t="shared" si="6"/>
        <v>0</v>
      </c>
      <c r="V30" s="398">
        <f t="shared" si="6"/>
        <v>0</v>
      </c>
      <c r="W30" s="398">
        <f t="shared" si="6"/>
        <v>0</v>
      </c>
      <c r="X30" s="398">
        <f t="shared" si="6"/>
        <v>0</v>
      </c>
      <c r="Y30" s="398">
        <f t="shared" si="6"/>
        <v>0</v>
      </c>
      <c r="Z30" s="398">
        <f t="shared" si="6"/>
        <v>0</v>
      </c>
      <c r="AA30" s="398">
        <f t="shared" si="6"/>
        <v>0</v>
      </c>
      <c r="AB30" s="398">
        <f t="shared" si="6"/>
        <v>0</v>
      </c>
      <c r="AC30" s="398">
        <f t="shared" si="6"/>
        <v>0</v>
      </c>
      <c r="AD30" s="398">
        <f t="shared" si="6"/>
        <v>0</v>
      </c>
      <c r="AE30" s="398">
        <f t="shared" si="6"/>
        <v>0</v>
      </c>
      <c r="AF30" s="398">
        <f t="shared" si="6"/>
        <v>0</v>
      </c>
      <c r="AG30" s="398">
        <f t="shared" si="6"/>
        <v>0</v>
      </c>
      <c r="AH30" s="398">
        <f t="shared" si="6"/>
        <v>0</v>
      </c>
      <c r="AI30" s="398">
        <f t="shared" si="6"/>
        <v>0</v>
      </c>
      <c r="AJ30" s="398">
        <f t="shared" si="6"/>
        <v>0</v>
      </c>
      <c r="AK30" s="398">
        <f t="shared" si="6"/>
        <v>0</v>
      </c>
      <c r="AL30" s="398">
        <f t="shared" si="6"/>
        <v>0</v>
      </c>
      <c r="AM30" s="398">
        <f t="shared" si="6"/>
        <v>0</v>
      </c>
      <c r="AN30" s="398">
        <f t="shared" si="6"/>
        <v>0</v>
      </c>
      <c r="AO30" s="398">
        <f t="shared" si="6"/>
        <v>0</v>
      </c>
      <c r="AP30" s="398">
        <f t="shared" si="6"/>
        <v>0</v>
      </c>
      <c r="AQ30" s="398">
        <f t="shared" si="6"/>
        <v>0</v>
      </c>
      <c r="AR30" s="398">
        <f t="shared" si="6"/>
        <v>0</v>
      </c>
      <c r="AS30" s="398">
        <f t="shared" si="6"/>
        <v>0</v>
      </c>
      <c r="AT30" s="398">
        <f t="shared" si="6"/>
        <v>0</v>
      </c>
      <c r="AU30" s="398">
        <f t="shared" si="6"/>
        <v>0</v>
      </c>
      <c r="AV30" s="398">
        <f t="shared" si="6"/>
        <v>0</v>
      </c>
      <c r="AW30" s="398">
        <f t="shared" si="6"/>
        <v>0</v>
      </c>
      <c r="AX30" s="398">
        <f t="shared" si="6"/>
        <v>0</v>
      </c>
      <c r="AY30" s="398">
        <f t="shared" si="6"/>
        <v>0</v>
      </c>
      <c r="AZ30" s="398">
        <f t="shared" si="6"/>
        <v>0</v>
      </c>
      <c r="BA30" s="398">
        <f t="shared" si="6"/>
        <v>0</v>
      </c>
      <c r="BB30" s="398">
        <f t="shared" si="6"/>
        <v>0</v>
      </c>
      <c r="BC30" s="398">
        <f t="shared" si="6"/>
        <v>0</v>
      </c>
      <c r="BD30" s="398">
        <f t="shared" si="6"/>
        <v>0</v>
      </c>
      <c r="BE30" s="398">
        <f t="shared" si="6"/>
        <v>0</v>
      </c>
      <c r="BF30" s="398">
        <f t="shared" si="6"/>
        <v>0</v>
      </c>
      <c r="BG30" s="398">
        <f t="shared" si="6"/>
        <v>0</v>
      </c>
      <c r="BH30" s="398">
        <f t="shared" si="6"/>
        <v>0</v>
      </c>
      <c r="BI30" s="398">
        <f t="shared" si="6"/>
        <v>0</v>
      </c>
      <c r="BJ30" s="398">
        <f t="shared" si="6"/>
        <v>0</v>
      </c>
      <c r="BK30" s="398">
        <f t="shared" si="6"/>
        <v>0</v>
      </c>
      <c r="BL30" s="398">
        <f t="shared" si="6"/>
        <v>0</v>
      </c>
      <c r="BM30" s="398">
        <f t="shared" si="6"/>
        <v>0</v>
      </c>
      <c r="BN30" s="398">
        <f t="shared" si="6"/>
        <v>0</v>
      </c>
      <c r="BO30" s="398">
        <f t="shared" si="6"/>
        <v>0</v>
      </c>
      <c r="BP30" s="398">
        <f t="shared" si="6"/>
        <v>0</v>
      </c>
      <c r="BQ30" s="398">
        <f t="shared" ref="BQ30:EB30" si="7">SUM(BQ31:BQ36)</f>
        <v>0</v>
      </c>
      <c r="BR30" s="398">
        <f t="shared" si="7"/>
        <v>0</v>
      </c>
      <c r="BS30" s="398">
        <f t="shared" si="7"/>
        <v>0</v>
      </c>
      <c r="BT30" s="398">
        <f t="shared" si="7"/>
        <v>0</v>
      </c>
      <c r="BU30" s="398">
        <f t="shared" si="7"/>
        <v>0</v>
      </c>
      <c r="BV30" s="398">
        <f t="shared" si="7"/>
        <v>0</v>
      </c>
      <c r="BW30" s="398">
        <f t="shared" si="7"/>
        <v>0</v>
      </c>
      <c r="BX30" s="398">
        <f t="shared" si="7"/>
        <v>0</v>
      </c>
      <c r="BY30" s="398">
        <f t="shared" si="7"/>
        <v>0</v>
      </c>
      <c r="BZ30" s="398">
        <f t="shared" si="7"/>
        <v>0</v>
      </c>
      <c r="CA30" s="398">
        <f t="shared" si="7"/>
        <v>0</v>
      </c>
      <c r="CB30" s="398">
        <f t="shared" si="7"/>
        <v>0</v>
      </c>
      <c r="CC30" s="398">
        <f t="shared" si="7"/>
        <v>0</v>
      </c>
      <c r="CD30" s="398">
        <f t="shared" si="7"/>
        <v>0</v>
      </c>
      <c r="CE30" s="398">
        <f t="shared" si="7"/>
        <v>0</v>
      </c>
      <c r="CF30" s="398">
        <f t="shared" si="7"/>
        <v>0</v>
      </c>
      <c r="CG30" s="398">
        <f t="shared" si="7"/>
        <v>0</v>
      </c>
      <c r="CH30" s="398">
        <f t="shared" si="7"/>
        <v>0</v>
      </c>
      <c r="CI30" s="398">
        <f t="shared" si="7"/>
        <v>0</v>
      </c>
      <c r="CJ30" s="398">
        <f t="shared" si="7"/>
        <v>0</v>
      </c>
      <c r="CK30" s="398">
        <f t="shared" si="7"/>
        <v>0</v>
      </c>
      <c r="CL30" s="398">
        <f t="shared" si="7"/>
        <v>0</v>
      </c>
      <c r="CM30" s="398">
        <f t="shared" si="7"/>
        <v>0</v>
      </c>
      <c r="CN30" s="398">
        <f t="shared" si="7"/>
        <v>0</v>
      </c>
      <c r="CO30" s="398">
        <f t="shared" si="7"/>
        <v>0</v>
      </c>
      <c r="CP30" s="398">
        <f t="shared" si="7"/>
        <v>0</v>
      </c>
      <c r="CQ30" s="398">
        <f t="shared" si="7"/>
        <v>0</v>
      </c>
      <c r="CR30" s="398">
        <f t="shared" si="7"/>
        <v>0</v>
      </c>
      <c r="CS30" s="398">
        <f t="shared" si="7"/>
        <v>0</v>
      </c>
      <c r="CT30" s="398">
        <f t="shared" si="7"/>
        <v>0</v>
      </c>
      <c r="CU30" s="398">
        <f t="shared" si="7"/>
        <v>0</v>
      </c>
      <c r="CV30" s="398">
        <f t="shared" si="7"/>
        <v>0</v>
      </c>
      <c r="CW30" s="398">
        <f t="shared" si="7"/>
        <v>0</v>
      </c>
      <c r="CX30" s="398">
        <f t="shared" si="7"/>
        <v>0</v>
      </c>
      <c r="CY30" s="398">
        <f t="shared" si="7"/>
        <v>0</v>
      </c>
      <c r="CZ30" s="398">
        <f t="shared" si="7"/>
        <v>0</v>
      </c>
      <c r="DA30" s="398">
        <f t="shared" si="7"/>
        <v>0</v>
      </c>
      <c r="DB30" s="398">
        <f t="shared" si="7"/>
        <v>0</v>
      </c>
      <c r="DC30" s="398">
        <f t="shared" si="7"/>
        <v>0</v>
      </c>
      <c r="DD30" s="398">
        <f t="shared" si="7"/>
        <v>0</v>
      </c>
      <c r="DE30" s="398">
        <f t="shared" si="7"/>
        <v>0</v>
      </c>
      <c r="DF30" s="398">
        <f t="shared" si="7"/>
        <v>0</v>
      </c>
      <c r="DG30" s="398">
        <f t="shared" si="7"/>
        <v>0</v>
      </c>
      <c r="DH30" s="398">
        <f t="shared" si="7"/>
        <v>0</v>
      </c>
      <c r="DI30" s="398">
        <f t="shared" si="7"/>
        <v>0</v>
      </c>
      <c r="DJ30" s="398">
        <f t="shared" si="7"/>
        <v>0</v>
      </c>
      <c r="DK30" s="398">
        <f t="shared" si="7"/>
        <v>0</v>
      </c>
      <c r="DL30" s="398">
        <f t="shared" si="7"/>
        <v>0</v>
      </c>
      <c r="DM30" s="398">
        <f t="shared" si="7"/>
        <v>0</v>
      </c>
      <c r="DN30" s="398">
        <f t="shared" si="7"/>
        <v>0</v>
      </c>
      <c r="DO30" s="398">
        <f t="shared" si="7"/>
        <v>0</v>
      </c>
      <c r="DP30" s="398">
        <f t="shared" si="7"/>
        <v>0</v>
      </c>
      <c r="DQ30" s="398">
        <f t="shared" si="7"/>
        <v>0</v>
      </c>
      <c r="DR30" s="398">
        <f t="shared" si="7"/>
        <v>0</v>
      </c>
      <c r="DS30" s="398">
        <f t="shared" si="7"/>
        <v>0</v>
      </c>
      <c r="DT30" s="398">
        <f t="shared" si="7"/>
        <v>0</v>
      </c>
      <c r="DU30" s="398">
        <f t="shared" si="7"/>
        <v>0</v>
      </c>
      <c r="DV30" s="398">
        <f t="shared" si="7"/>
        <v>0</v>
      </c>
      <c r="DW30" s="398">
        <f t="shared" si="7"/>
        <v>0</v>
      </c>
      <c r="DX30" s="398">
        <f t="shared" si="7"/>
        <v>0</v>
      </c>
      <c r="DY30" s="398">
        <f t="shared" si="7"/>
        <v>0</v>
      </c>
      <c r="DZ30" s="398">
        <f t="shared" si="7"/>
        <v>0</v>
      </c>
      <c r="EA30" s="398">
        <f t="shared" si="7"/>
        <v>0</v>
      </c>
      <c r="EB30" s="398">
        <f t="shared" si="7"/>
        <v>0</v>
      </c>
      <c r="EC30" s="398">
        <f t="shared" ref="EC30:GN30" si="8">SUM(EC31:EC36)</f>
        <v>0</v>
      </c>
      <c r="ED30" s="398">
        <f t="shared" si="8"/>
        <v>0</v>
      </c>
      <c r="EE30" s="398">
        <f t="shared" si="8"/>
        <v>0</v>
      </c>
      <c r="EF30" s="398">
        <f t="shared" si="8"/>
        <v>0</v>
      </c>
      <c r="EG30" s="398">
        <f t="shared" si="8"/>
        <v>0</v>
      </c>
      <c r="EH30" s="398">
        <f t="shared" si="8"/>
        <v>0</v>
      </c>
      <c r="EI30" s="398">
        <f t="shared" si="8"/>
        <v>0</v>
      </c>
      <c r="EJ30" s="398">
        <f t="shared" si="8"/>
        <v>0</v>
      </c>
      <c r="EK30" s="398">
        <f t="shared" si="8"/>
        <v>0</v>
      </c>
      <c r="EL30" s="398">
        <f t="shared" si="8"/>
        <v>0</v>
      </c>
      <c r="EM30" s="398">
        <f t="shared" si="8"/>
        <v>0</v>
      </c>
      <c r="EN30" s="398">
        <f t="shared" si="8"/>
        <v>0</v>
      </c>
      <c r="EO30" s="398">
        <f t="shared" si="8"/>
        <v>0</v>
      </c>
      <c r="EP30" s="398">
        <f t="shared" si="8"/>
        <v>0</v>
      </c>
      <c r="EQ30" s="398">
        <f t="shared" si="8"/>
        <v>0</v>
      </c>
      <c r="ER30" s="398">
        <f t="shared" si="8"/>
        <v>0</v>
      </c>
      <c r="ES30" s="398">
        <f t="shared" si="8"/>
        <v>0</v>
      </c>
      <c r="ET30" s="398">
        <f t="shared" si="8"/>
        <v>0</v>
      </c>
      <c r="EU30" s="398">
        <f t="shared" si="8"/>
        <v>0</v>
      </c>
      <c r="EV30" s="398">
        <f t="shared" si="8"/>
        <v>0</v>
      </c>
      <c r="EW30" s="398">
        <f t="shared" si="8"/>
        <v>0</v>
      </c>
      <c r="EX30" s="398">
        <f t="shared" si="8"/>
        <v>0</v>
      </c>
      <c r="EY30" s="398">
        <f t="shared" si="8"/>
        <v>0</v>
      </c>
      <c r="EZ30" s="398">
        <f t="shared" si="8"/>
        <v>0</v>
      </c>
      <c r="FA30" s="398">
        <f t="shared" si="8"/>
        <v>0</v>
      </c>
      <c r="FB30" s="398">
        <f t="shared" si="8"/>
        <v>0</v>
      </c>
      <c r="FC30" s="398">
        <f t="shared" si="8"/>
        <v>0</v>
      </c>
      <c r="FD30" s="398">
        <f t="shared" si="8"/>
        <v>0</v>
      </c>
      <c r="FE30" s="398">
        <f t="shared" si="8"/>
        <v>0</v>
      </c>
      <c r="FF30" s="398">
        <f t="shared" si="8"/>
        <v>0</v>
      </c>
      <c r="FG30" s="398">
        <f t="shared" si="8"/>
        <v>0</v>
      </c>
      <c r="FH30" s="398">
        <f t="shared" si="8"/>
        <v>0</v>
      </c>
      <c r="FI30" s="398">
        <f t="shared" si="8"/>
        <v>0</v>
      </c>
      <c r="FJ30" s="398">
        <f t="shared" si="8"/>
        <v>0</v>
      </c>
      <c r="FK30" s="398">
        <f t="shared" si="8"/>
        <v>0</v>
      </c>
      <c r="FL30" s="398">
        <f t="shared" si="8"/>
        <v>0</v>
      </c>
      <c r="FM30" s="398">
        <f t="shared" si="8"/>
        <v>0</v>
      </c>
      <c r="FN30" s="398">
        <f t="shared" si="8"/>
        <v>0</v>
      </c>
      <c r="FO30" s="398">
        <f t="shared" si="8"/>
        <v>0</v>
      </c>
      <c r="FP30" s="398">
        <f t="shared" si="8"/>
        <v>0</v>
      </c>
      <c r="FQ30" s="398">
        <f t="shared" si="8"/>
        <v>0</v>
      </c>
      <c r="FR30" s="398">
        <f t="shared" si="8"/>
        <v>0</v>
      </c>
      <c r="FS30" s="398">
        <f t="shared" si="8"/>
        <v>0</v>
      </c>
      <c r="FT30" s="398">
        <f t="shared" si="8"/>
        <v>0</v>
      </c>
      <c r="FU30" s="398">
        <f t="shared" si="8"/>
        <v>0</v>
      </c>
      <c r="FV30" s="398">
        <f t="shared" si="8"/>
        <v>0</v>
      </c>
      <c r="FW30" s="398">
        <f t="shared" si="8"/>
        <v>0</v>
      </c>
      <c r="FX30" s="398">
        <f t="shared" si="8"/>
        <v>0</v>
      </c>
      <c r="FY30" s="398">
        <f t="shared" si="8"/>
        <v>0</v>
      </c>
      <c r="FZ30" s="398">
        <f t="shared" si="8"/>
        <v>0</v>
      </c>
      <c r="GA30" s="398">
        <f t="shared" si="8"/>
        <v>0</v>
      </c>
      <c r="GB30" s="398">
        <f t="shared" si="8"/>
        <v>0</v>
      </c>
      <c r="GC30" s="398">
        <f t="shared" si="8"/>
        <v>0</v>
      </c>
      <c r="GD30" s="398">
        <f t="shared" si="8"/>
        <v>0</v>
      </c>
      <c r="GE30" s="398">
        <f t="shared" si="8"/>
        <v>0</v>
      </c>
      <c r="GF30" s="398">
        <f t="shared" si="8"/>
        <v>0</v>
      </c>
      <c r="GG30" s="398">
        <f t="shared" si="8"/>
        <v>0</v>
      </c>
      <c r="GH30" s="398">
        <f t="shared" si="8"/>
        <v>0</v>
      </c>
      <c r="GI30" s="398">
        <f t="shared" si="8"/>
        <v>0</v>
      </c>
      <c r="GJ30" s="398">
        <f t="shared" si="8"/>
        <v>0</v>
      </c>
      <c r="GK30" s="398">
        <f t="shared" si="8"/>
        <v>0</v>
      </c>
      <c r="GL30" s="398">
        <f t="shared" si="8"/>
        <v>0</v>
      </c>
      <c r="GM30" s="398">
        <f t="shared" si="8"/>
        <v>0</v>
      </c>
      <c r="GN30" s="398">
        <f t="shared" si="8"/>
        <v>0</v>
      </c>
      <c r="GO30" s="398">
        <f t="shared" ref="GO30:IQ30" si="9">SUM(GO31:GO36)</f>
        <v>0</v>
      </c>
      <c r="GP30" s="398">
        <f t="shared" si="9"/>
        <v>0</v>
      </c>
      <c r="GQ30" s="398">
        <f t="shared" si="9"/>
        <v>0</v>
      </c>
      <c r="GR30" s="398">
        <f t="shared" si="9"/>
        <v>0</v>
      </c>
      <c r="GS30" s="398">
        <f t="shared" si="9"/>
        <v>0</v>
      </c>
      <c r="GT30" s="398">
        <f t="shared" si="9"/>
        <v>0</v>
      </c>
      <c r="GU30" s="398">
        <f t="shared" si="9"/>
        <v>0</v>
      </c>
      <c r="GV30" s="398">
        <f t="shared" si="9"/>
        <v>0</v>
      </c>
      <c r="GW30" s="398">
        <f t="shared" si="9"/>
        <v>0</v>
      </c>
      <c r="GX30" s="398">
        <f t="shared" si="9"/>
        <v>0</v>
      </c>
      <c r="GY30" s="398">
        <f t="shared" si="9"/>
        <v>0</v>
      </c>
      <c r="GZ30" s="398">
        <f t="shared" si="9"/>
        <v>0</v>
      </c>
      <c r="HA30" s="398">
        <f t="shared" si="9"/>
        <v>0</v>
      </c>
      <c r="HB30" s="398">
        <f t="shared" si="9"/>
        <v>0</v>
      </c>
      <c r="HC30" s="398">
        <f t="shared" si="9"/>
        <v>0</v>
      </c>
      <c r="HD30" s="398">
        <f t="shared" si="9"/>
        <v>0</v>
      </c>
      <c r="HE30" s="398">
        <f t="shared" si="9"/>
        <v>0</v>
      </c>
      <c r="HF30" s="398">
        <f t="shared" si="9"/>
        <v>0</v>
      </c>
      <c r="HG30" s="398">
        <f t="shared" si="9"/>
        <v>0</v>
      </c>
      <c r="HH30" s="398">
        <f t="shared" si="9"/>
        <v>0</v>
      </c>
      <c r="HI30" s="398">
        <f t="shared" si="9"/>
        <v>0</v>
      </c>
      <c r="HJ30" s="398">
        <f t="shared" si="9"/>
        <v>0</v>
      </c>
      <c r="HK30" s="398">
        <f t="shared" si="9"/>
        <v>0</v>
      </c>
      <c r="HL30" s="398">
        <f t="shared" si="9"/>
        <v>0</v>
      </c>
      <c r="HM30" s="398">
        <f t="shared" si="9"/>
        <v>0</v>
      </c>
      <c r="HN30" s="398">
        <f t="shared" si="9"/>
        <v>0</v>
      </c>
      <c r="HO30" s="398">
        <f t="shared" si="9"/>
        <v>0</v>
      </c>
      <c r="HP30" s="398">
        <f t="shared" si="9"/>
        <v>0</v>
      </c>
      <c r="HQ30" s="398">
        <f t="shared" si="9"/>
        <v>0</v>
      </c>
      <c r="HR30" s="398">
        <f t="shared" si="9"/>
        <v>0</v>
      </c>
      <c r="HS30" s="398">
        <f t="shared" si="9"/>
        <v>0</v>
      </c>
      <c r="HT30" s="398">
        <f t="shared" si="9"/>
        <v>0</v>
      </c>
      <c r="HU30" s="398">
        <f t="shared" si="9"/>
        <v>0</v>
      </c>
      <c r="HV30" s="398">
        <f t="shared" si="9"/>
        <v>0</v>
      </c>
      <c r="HW30" s="398">
        <f t="shared" si="9"/>
        <v>0</v>
      </c>
      <c r="HX30" s="398">
        <f t="shared" si="9"/>
        <v>0</v>
      </c>
      <c r="HY30" s="398">
        <f t="shared" si="9"/>
        <v>0</v>
      </c>
      <c r="HZ30" s="398">
        <f t="shared" si="9"/>
        <v>0</v>
      </c>
      <c r="IA30" s="398">
        <f t="shared" si="9"/>
        <v>0</v>
      </c>
      <c r="IB30" s="398">
        <f t="shared" si="9"/>
        <v>0</v>
      </c>
      <c r="IC30" s="398">
        <f t="shared" si="9"/>
        <v>0</v>
      </c>
      <c r="ID30" s="398">
        <f t="shared" si="9"/>
        <v>0</v>
      </c>
      <c r="IE30" s="398">
        <f t="shared" si="9"/>
        <v>0</v>
      </c>
      <c r="IF30" s="398">
        <f t="shared" si="9"/>
        <v>0</v>
      </c>
      <c r="IG30" s="398">
        <f t="shared" si="9"/>
        <v>0</v>
      </c>
      <c r="IH30" s="398">
        <f t="shared" si="9"/>
        <v>0</v>
      </c>
      <c r="II30" s="398">
        <f t="shared" si="9"/>
        <v>0</v>
      </c>
      <c r="IJ30" s="398">
        <f t="shared" si="9"/>
        <v>0</v>
      </c>
      <c r="IK30" s="398">
        <f t="shared" si="9"/>
        <v>0</v>
      </c>
      <c r="IL30" s="398">
        <f t="shared" si="9"/>
        <v>0</v>
      </c>
      <c r="IM30" s="398">
        <f t="shared" si="9"/>
        <v>0</v>
      </c>
      <c r="IN30" s="398">
        <f t="shared" si="9"/>
        <v>0</v>
      </c>
      <c r="IO30" s="398">
        <f t="shared" si="9"/>
        <v>0</v>
      </c>
      <c r="IP30" s="398">
        <f t="shared" si="9"/>
        <v>0</v>
      </c>
      <c r="IQ30" s="398">
        <f t="shared" si="9"/>
        <v>0</v>
      </c>
      <c r="IV30" s="404"/>
    </row>
    <row r="31" spans="1:256" s="69" customFormat="1" ht="25.5" customHeight="1">
      <c r="A31" s="399">
        <v>151</v>
      </c>
      <c r="B31" s="380" t="s">
        <v>384</v>
      </c>
      <c r="C31" s="378">
        <f t="shared" si="2"/>
        <v>0</v>
      </c>
      <c r="D31" s="384">
        <v>0</v>
      </c>
      <c r="E31" s="384">
        <v>0</v>
      </c>
      <c r="F31" s="384">
        <v>0</v>
      </c>
      <c r="G31" s="384">
        <v>0</v>
      </c>
      <c r="H31" s="384">
        <v>0</v>
      </c>
      <c r="I31" s="384">
        <v>0</v>
      </c>
      <c r="J31" s="384">
        <v>0</v>
      </c>
      <c r="K31" s="384">
        <v>0</v>
      </c>
      <c r="L31" s="384">
        <v>0</v>
      </c>
      <c r="M31" s="384">
        <v>0</v>
      </c>
      <c r="N31" s="384">
        <v>0</v>
      </c>
      <c r="O31" s="420">
        <v>0</v>
      </c>
      <c r="IV31" s="429"/>
    </row>
    <row r="32" spans="1:256" s="69" customFormat="1" ht="25.5" customHeight="1">
      <c r="A32" s="399">
        <v>152</v>
      </c>
      <c r="B32" s="380" t="s">
        <v>298</v>
      </c>
      <c r="C32" s="378">
        <f t="shared" si="2"/>
        <v>0</v>
      </c>
      <c r="D32" s="384">
        <v>0</v>
      </c>
      <c r="E32" s="384">
        <v>0</v>
      </c>
      <c r="F32" s="384">
        <v>0</v>
      </c>
      <c r="G32" s="384">
        <v>0</v>
      </c>
      <c r="H32" s="384">
        <v>0</v>
      </c>
      <c r="I32" s="384">
        <v>0</v>
      </c>
      <c r="J32" s="384">
        <v>0</v>
      </c>
      <c r="K32" s="384">
        <v>0</v>
      </c>
      <c r="L32" s="384">
        <v>0</v>
      </c>
      <c r="M32" s="384">
        <v>0</v>
      </c>
      <c r="N32" s="384">
        <v>0</v>
      </c>
      <c r="O32" s="420">
        <v>0</v>
      </c>
      <c r="IV32" s="429"/>
    </row>
    <row r="33" spans="1:256" s="69" customFormat="1" ht="25.5" customHeight="1">
      <c r="A33" s="399">
        <v>153</v>
      </c>
      <c r="B33" s="380" t="s">
        <v>385</v>
      </c>
      <c r="C33" s="378">
        <f t="shared" si="2"/>
        <v>0</v>
      </c>
      <c r="D33" s="384">
        <v>0</v>
      </c>
      <c r="E33" s="384">
        <v>0</v>
      </c>
      <c r="F33" s="384">
        <v>0</v>
      </c>
      <c r="G33" s="384">
        <v>0</v>
      </c>
      <c r="H33" s="384">
        <v>0</v>
      </c>
      <c r="I33" s="384">
        <v>0</v>
      </c>
      <c r="J33" s="384">
        <v>0</v>
      </c>
      <c r="K33" s="384">
        <v>0</v>
      </c>
      <c r="L33" s="384">
        <v>0</v>
      </c>
      <c r="M33" s="384">
        <v>0</v>
      </c>
      <c r="N33" s="384">
        <v>0</v>
      </c>
      <c r="O33" s="420">
        <v>0</v>
      </c>
      <c r="IV33" s="429"/>
    </row>
    <row r="34" spans="1:256" s="69" customFormat="1" ht="25.5" customHeight="1">
      <c r="A34" s="399">
        <v>154</v>
      </c>
      <c r="B34" s="380" t="s">
        <v>386</v>
      </c>
      <c r="C34" s="378">
        <f t="shared" si="2"/>
        <v>0</v>
      </c>
      <c r="D34" s="384">
        <v>0</v>
      </c>
      <c r="E34" s="384">
        <v>0</v>
      </c>
      <c r="F34" s="384">
        <v>0</v>
      </c>
      <c r="G34" s="384">
        <v>0</v>
      </c>
      <c r="H34" s="384">
        <v>0</v>
      </c>
      <c r="I34" s="384">
        <v>0</v>
      </c>
      <c r="J34" s="384">
        <v>0</v>
      </c>
      <c r="K34" s="384">
        <v>0</v>
      </c>
      <c r="L34" s="384">
        <v>0</v>
      </c>
      <c r="M34" s="384">
        <v>0</v>
      </c>
      <c r="N34" s="384">
        <v>0</v>
      </c>
      <c r="O34" s="420">
        <v>0</v>
      </c>
      <c r="P34" s="402"/>
      <c r="IV34" s="429"/>
    </row>
    <row r="35" spans="1:256" s="69" customFormat="1" ht="25.5" customHeight="1">
      <c r="A35" s="399">
        <v>155</v>
      </c>
      <c r="B35" s="380" t="s">
        <v>388</v>
      </c>
      <c r="C35" s="378">
        <f t="shared" si="2"/>
        <v>0</v>
      </c>
      <c r="D35" s="384">
        <v>0</v>
      </c>
      <c r="E35" s="384">
        <v>0</v>
      </c>
      <c r="F35" s="384">
        <v>0</v>
      </c>
      <c r="G35" s="384">
        <v>0</v>
      </c>
      <c r="H35" s="384">
        <v>0</v>
      </c>
      <c r="I35" s="384">
        <v>0</v>
      </c>
      <c r="J35" s="384">
        <v>0</v>
      </c>
      <c r="K35" s="384">
        <v>0</v>
      </c>
      <c r="L35" s="384">
        <v>0</v>
      </c>
      <c r="M35" s="384">
        <v>0</v>
      </c>
      <c r="N35" s="384">
        <v>0</v>
      </c>
      <c r="O35" s="420">
        <v>0</v>
      </c>
      <c r="IV35" s="429"/>
    </row>
    <row r="36" spans="1:256" s="69" customFormat="1" ht="25.5" customHeight="1">
      <c r="A36" s="399">
        <v>159</v>
      </c>
      <c r="B36" s="380" t="s">
        <v>389</v>
      </c>
      <c r="C36" s="378">
        <f t="shared" si="2"/>
        <v>0</v>
      </c>
      <c r="D36" s="384">
        <v>0</v>
      </c>
      <c r="E36" s="384">
        <v>0</v>
      </c>
      <c r="F36" s="384">
        <v>0</v>
      </c>
      <c r="G36" s="384">
        <v>0</v>
      </c>
      <c r="H36" s="384">
        <v>0</v>
      </c>
      <c r="I36" s="384">
        <v>0</v>
      </c>
      <c r="J36" s="384">
        <v>0</v>
      </c>
      <c r="K36" s="384">
        <v>0</v>
      </c>
      <c r="L36" s="384">
        <v>0</v>
      </c>
      <c r="M36" s="384">
        <v>0</v>
      </c>
      <c r="N36" s="384">
        <v>0</v>
      </c>
      <c r="O36" s="420">
        <v>0</v>
      </c>
      <c r="IV36" s="429"/>
    </row>
    <row r="37" spans="1:256" s="398" customFormat="1" ht="25.5" customHeight="1">
      <c r="A37" s="406">
        <v>1600</v>
      </c>
      <c r="B37" s="390" t="s">
        <v>390</v>
      </c>
      <c r="C37" s="376">
        <f t="shared" si="2"/>
        <v>0</v>
      </c>
      <c r="D37" s="382">
        <f t="shared" ref="D37:O37" si="10">SUM(D38)</f>
        <v>0</v>
      </c>
      <c r="E37" s="382">
        <f t="shared" si="10"/>
        <v>0</v>
      </c>
      <c r="F37" s="382">
        <f t="shared" si="10"/>
        <v>0</v>
      </c>
      <c r="G37" s="382">
        <f t="shared" si="10"/>
        <v>0</v>
      </c>
      <c r="H37" s="382">
        <f t="shared" si="10"/>
        <v>0</v>
      </c>
      <c r="I37" s="382">
        <f t="shared" si="10"/>
        <v>0</v>
      </c>
      <c r="J37" s="382">
        <f t="shared" si="10"/>
        <v>0</v>
      </c>
      <c r="K37" s="382">
        <f t="shared" si="10"/>
        <v>0</v>
      </c>
      <c r="L37" s="382">
        <f t="shared" si="10"/>
        <v>0</v>
      </c>
      <c r="M37" s="382">
        <f t="shared" si="10"/>
        <v>0</v>
      </c>
      <c r="N37" s="382">
        <f t="shared" si="10"/>
        <v>0</v>
      </c>
      <c r="O37" s="419">
        <f t="shared" si="10"/>
        <v>0</v>
      </c>
      <c r="P37" s="398">
        <v>206</v>
      </c>
      <c r="IV37" s="404"/>
    </row>
    <row r="38" spans="1:256" s="398" customFormat="1" ht="25.5">
      <c r="A38" s="399">
        <v>161</v>
      </c>
      <c r="B38" s="380" t="s">
        <v>391</v>
      </c>
      <c r="C38" s="378">
        <f t="shared" si="2"/>
        <v>0</v>
      </c>
      <c r="D38" s="384">
        <v>0</v>
      </c>
      <c r="E38" s="384">
        <v>0</v>
      </c>
      <c r="F38" s="384">
        <v>0</v>
      </c>
      <c r="G38" s="384">
        <v>0</v>
      </c>
      <c r="H38" s="384">
        <v>0</v>
      </c>
      <c r="I38" s="384">
        <v>0</v>
      </c>
      <c r="J38" s="384">
        <v>0</v>
      </c>
      <c r="K38" s="384">
        <v>0</v>
      </c>
      <c r="L38" s="384">
        <v>0</v>
      </c>
      <c r="M38" s="384">
        <v>0</v>
      </c>
      <c r="N38" s="384">
        <v>0</v>
      </c>
      <c r="O38" s="420">
        <v>0</v>
      </c>
      <c r="P38" s="373">
        <v>1</v>
      </c>
      <c r="Q38" s="77">
        <v>1</v>
      </c>
      <c r="R38" s="77">
        <v>1</v>
      </c>
      <c r="S38" s="77">
        <v>1</v>
      </c>
      <c r="T38" s="77">
        <v>1</v>
      </c>
      <c r="U38" s="77">
        <v>1</v>
      </c>
      <c r="V38" s="77">
        <v>1</v>
      </c>
      <c r="W38" s="77">
        <v>1</v>
      </c>
      <c r="X38" s="77">
        <v>1</v>
      </c>
      <c r="Y38" s="77">
        <v>1</v>
      </c>
      <c r="Z38" s="77">
        <v>1</v>
      </c>
      <c r="AA38" s="77">
        <v>1</v>
      </c>
      <c r="AB38" s="77">
        <v>1</v>
      </c>
      <c r="AC38" s="77">
        <v>1</v>
      </c>
      <c r="AD38" s="77">
        <v>1</v>
      </c>
      <c r="AE38" s="77">
        <v>1</v>
      </c>
      <c r="AF38" s="77">
        <v>1</v>
      </c>
      <c r="AG38" s="77">
        <v>1</v>
      </c>
      <c r="AH38" s="77">
        <v>1</v>
      </c>
      <c r="AI38" s="77">
        <v>1</v>
      </c>
      <c r="AJ38" s="77">
        <v>1</v>
      </c>
      <c r="AK38" s="77">
        <v>1</v>
      </c>
      <c r="AL38" s="77">
        <v>1</v>
      </c>
      <c r="AM38" s="77">
        <v>1</v>
      </c>
      <c r="AN38" s="77">
        <v>1</v>
      </c>
      <c r="AO38" s="77">
        <v>1</v>
      </c>
      <c r="AP38" s="77">
        <v>1</v>
      </c>
      <c r="AQ38" s="77">
        <v>1</v>
      </c>
      <c r="AR38" s="77">
        <v>1</v>
      </c>
      <c r="AS38" s="77">
        <v>1</v>
      </c>
      <c r="AT38" s="77">
        <v>1</v>
      </c>
      <c r="AU38" s="77">
        <v>1</v>
      </c>
      <c r="AV38" s="77">
        <v>1</v>
      </c>
      <c r="AW38" s="77">
        <v>1</v>
      </c>
      <c r="AX38" s="77">
        <v>1</v>
      </c>
      <c r="AY38" s="77">
        <v>1</v>
      </c>
      <c r="AZ38" s="77">
        <v>1</v>
      </c>
      <c r="BA38" s="77">
        <v>1</v>
      </c>
      <c r="BB38" s="77">
        <v>1</v>
      </c>
      <c r="BC38" s="77">
        <v>1</v>
      </c>
      <c r="BD38" s="77">
        <v>1</v>
      </c>
      <c r="BE38" s="77">
        <v>1</v>
      </c>
      <c r="BF38" s="77">
        <v>1</v>
      </c>
      <c r="BG38" s="77">
        <v>1</v>
      </c>
      <c r="BH38" s="77">
        <v>1</v>
      </c>
      <c r="BI38" s="77">
        <v>1</v>
      </c>
      <c r="BJ38" s="77">
        <v>1</v>
      </c>
      <c r="BK38" s="77">
        <v>1</v>
      </c>
      <c r="BL38" s="77">
        <v>1</v>
      </c>
      <c r="BM38" s="77">
        <v>1</v>
      </c>
      <c r="BN38" s="77">
        <v>1</v>
      </c>
      <c r="BO38" s="77">
        <v>1</v>
      </c>
      <c r="BP38" s="77">
        <v>1</v>
      </c>
      <c r="BQ38" s="77">
        <v>1</v>
      </c>
      <c r="BR38" s="77">
        <v>1</v>
      </c>
      <c r="BS38" s="77">
        <v>1</v>
      </c>
      <c r="BT38" s="77">
        <v>1</v>
      </c>
      <c r="BU38" s="77">
        <v>1</v>
      </c>
      <c r="BV38" s="77">
        <v>1</v>
      </c>
      <c r="BW38" s="77">
        <v>1</v>
      </c>
      <c r="BX38" s="77">
        <v>1</v>
      </c>
      <c r="BY38" s="77">
        <v>1</v>
      </c>
      <c r="BZ38" s="77">
        <v>1</v>
      </c>
      <c r="CA38" s="77">
        <v>1</v>
      </c>
      <c r="CB38" s="77">
        <v>1</v>
      </c>
      <c r="CC38" s="77">
        <v>1</v>
      </c>
      <c r="CD38" s="77">
        <v>1</v>
      </c>
      <c r="CE38" s="77">
        <v>1</v>
      </c>
      <c r="CF38" s="77">
        <v>1</v>
      </c>
      <c r="CG38" s="77">
        <v>1</v>
      </c>
      <c r="CH38" s="77">
        <v>1</v>
      </c>
      <c r="CI38" s="77">
        <v>1</v>
      </c>
      <c r="CJ38" s="77">
        <v>1</v>
      </c>
      <c r="CK38" s="77">
        <v>1</v>
      </c>
      <c r="CL38" s="77">
        <v>1</v>
      </c>
      <c r="CM38" s="77">
        <v>1</v>
      </c>
      <c r="CN38" s="77">
        <v>1</v>
      </c>
      <c r="CO38" s="77">
        <v>1</v>
      </c>
      <c r="CP38" s="77">
        <v>1</v>
      </c>
      <c r="CQ38" s="77">
        <v>1</v>
      </c>
      <c r="CR38" s="77">
        <v>1</v>
      </c>
      <c r="CS38" s="77">
        <v>1</v>
      </c>
      <c r="CT38" s="77">
        <v>1</v>
      </c>
      <c r="CU38" s="77">
        <v>1</v>
      </c>
      <c r="CV38" s="77">
        <v>1</v>
      </c>
      <c r="CW38" s="77">
        <v>1</v>
      </c>
      <c r="CX38" s="77">
        <v>1</v>
      </c>
      <c r="CY38" s="77">
        <v>1</v>
      </c>
      <c r="CZ38" s="77">
        <v>1</v>
      </c>
      <c r="DA38" s="77">
        <v>1</v>
      </c>
      <c r="DB38" s="77">
        <v>1</v>
      </c>
      <c r="DC38" s="77">
        <v>1</v>
      </c>
      <c r="DD38" s="77">
        <v>1</v>
      </c>
      <c r="DE38" s="77">
        <v>1</v>
      </c>
      <c r="DF38" s="77">
        <v>1</v>
      </c>
      <c r="DG38" s="77">
        <v>1</v>
      </c>
      <c r="DH38" s="77">
        <v>1</v>
      </c>
      <c r="DI38" s="77">
        <v>1</v>
      </c>
      <c r="DJ38" s="77">
        <v>1</v>
      </c>
      <c r="DK38" s="77">
        <v>1</v>
      </c>
      <c r="DL38" s="77">
        <v>1</v>
      </c>
      <c r="DM38" s="77">
        <v>1</v>
      </c>
      <c r="DN38" s="77">
        <v>1</v>
      </c>
      <c r="DO38" s="77">
        <v>1</v>
      </c>
      <c r="DP38" s="77">
        <v>1</v>
      </c>
      <c r="DQ38" s="77">
        <v>1</v>
      </c>
      <c r="DR38" s="77">
        <v>1</v>
      </c>
      <c r="DS38" s="77">
        <v>1</v>
      </c>
      <c r="DT38" s="77">
        <v>1</v>
      </c>
      <c r="DU38" s="77">
        <v>1</v>
      </c>
      <c r="DV38" s="77">
        <v>1</v>
      </c>
      <c r="DW38" s="77">
        <v>1</v>
      </c>
      <c r="DX38" s="77">
        <v>1</v>
      </c>
      <c r="DY38" s="77">
        <v>1</v>
      </c>
      <c r="DZ38" s="77">
        <v>1</v>
      </c>
      <c r="EA38" s="77">
        <v>1</v>
      </c>
      <c r="EB38" s="77">
        <v>1</v>
      </c>
      <c r="EC38" s="77">
        <v>1</v>
      </c>
      <c r="ED38" s="77">
        <v>1</v>
      </c>
      <c r="EE38" s="77">
        <v>1</v>
      </c>
      <c r="EF38" s="77">
        <v>1</v>
      </c>
      <c r="EG38" s="77">
        <v>1</v>
      </c>
      <c r="EH38" s="77">
        <v>1</v>
      </c>
      <c r="EI38" s="77">
        <v>1</v>
      </c>
      <c r="EJ38" s="77">
        <v>1</v>
      </c>
      <c r="EK38" s="77">
        <v>1</v>
      </c>
      <c r="EL38" s="77">
        <v>1</v>
      </c>
      <c r="EM38" s="77">
        <v>1</v>
      </c>
      <c r="EN38" s="77">
        <v>1</v>
      </c>
      <c r="EO38" s="77">
        <v>1</v>
      </c>
      <c r="EP38" s="77">
        <v>1</v>
      </c>
      <c r="EQ38" s="77">
        <v>1</v>
      </c>
      <c r="ER38" s="77">
        <v>1</v>
      </c>
      <c r="ES38" s="77">
        <v>1</v>
      </c>
      <c r="ET38" s="77">
        <v>1</v>
      </c>
      <c r="EU38" s="77">
        <v>1</v>
      </c>
      <c r="EV38" s="77">
        <v>1</v>
      </c>
      <c r="EW38" s="77">
        <v>1</v>
      </c>
      <c r="EX38" s="77">
        <v>1</v>
      </c>
      <c r="EY38" s="77">
        <v>1</v>
      </c>
      <c r="EZ38" s="77">
        <v>1</v>
      </c>
      <c r="FA38" s="77">
        <v>1</v>
      </c>
      <c r="FB38" s="77">
        <v>1</v>
      </c>
      <c r="FC38" s="77">
        <v>1</v>
      </c>
      <c r="FD38" s="77">
        <v>1</v>
      </c>
      <c r="FE38" s="77">
        <v>1</v>
      </c>
      <c r="FF38" s="77">
        <v>1</v>
      </c>
      <c r="FG38" s="77">
        <v>1</v>
      </c>
      <c r="FH38" s="77">
        <v>1</v>
      </c>
      <c r="FI38" s="77">
        <v>1</v>
      </c>
      <c r="FJ38" s="77">
        <v>1</v>
      </c>
      <c r="FK38" s="77">
        <v>1</v>
      </c>
      <c r="FL38" s="77">
        <v>1</v>
      </c>
      <c r="FM38" s="77">
        <v>1</v>
      </c>
      <c r="FN38" s="77">
        <v>1</v>
      </c>
      <c r="FO38" s="77">
        <v>1</v>
      </c>
      <c r="FP38" s="77">
        <v>1</v>
      </c>
      <c r="FQ38" s="77">
        <v>1</v>
      </c>
      <c r="FR38" s="77">
        <v>1</v>
      </c>
      <c r="FS38" s="77">
        <v>1</v>
      </c>
      <c r="FT38" s="77">
        <v>1</v>
      </c>
      <c r="FU38" s="77">
        <v>1</v>
      </c>
      <c r="FV38" s="77">
        <v>1</v>
      </c>
      <c r="FW38" s="77">
        <v>1</v>
      </c>
      <c r="FX38" s="77">
        <v>1</v>
      </c>
      <c r="FY38" s="77">
        <v>1</v>
      </c>
      <c r="FZ38" s="77">
        <v>1</v>
      </c>
      <c r="GA38" s="77">
        <v>1</v>
      </c>
      <c r="GB38" s="77">
        <v>1</v>
      </c>
      <c r="GC38" s="77">
        <v>1</v>
      </c>
      <c r="GD38" s="77">
        <v>1</v>
      </c>
      <c r="GE38" s="77">
        <v>1</v>
      </c>
      <c r="GF38" s="77">
        <v>1</v>
      </c>
      <c r="GG38" s="77">
        <v>1</v>
      </c>
      <c r="GH38" s="77">
        <v>1</v>
      </c>
      <c r="GI38" s="77">
        <v>1</v>
      </c>
      <c r="GJ38" s="77">
        <v>1</v>
      </c>
      <c r="GK38" s="77">
        <v>1</v>
      </c>
      <c r="GL38" s="77">
        <v>1</v>
      </c>
      <c r="GM38" s="77">
        <v>1</v>
      </c>
      <c r="GN38" s="77">
        <v>1</v>
      </c>
      <c r="GO38" s="77">
        <v>1</v>
      </c>
      <c r="GP38" s="77">
        <v>1</v>
      </c>
      <c r="GQ38" s="77">
        <v>1</v>
      </c>
      <c r="GR38" s="77">
        <v>1</v>
      </c>
      <c r="GS38" s="77">
        <v>1</v>
      </c>
      <c r="GT38" s="77">
        <v>1</v>
      </c>
      <c r="GU38" s="77">
        <v>1</v>
      </c>
      <c r="GV38" s="77">
        <v>1</v>
      </c>
      <c r="GW38" s="77">
        <v>1</v>
      </c>
      <c r="GX38" s="77">
        <v>1</v>
      </c>
      <c r="GY38" s="77">
        <v>1</v>
      </c>
      <c r="GZ38" s="77">
        <v>1</v>
      </c>
      <c r="HA38" s="77">
        <v>1</v>
      </c>
      <c r="HB38" s="77">
        <v>1</v>
      </c>
      <c r="HC38" s="77">
        <v>1</v>
      </c>
      <c r="HD38" s="77">
        <v>1</v>
      </c>
      <c r="HE38" s="77">
        <v>1</v>
      </c>
      <c r="HF38" s="77">
        <v>1</v>
      </c>
      <c r="HG38" s="77">
        <v>1</v>
      </c>
      <c r="HH38" s="77">
        <v>1</v>
      </c>
      <c r="HI38" s="77">
        <v>1</v>
      </c>
      <c r="HJ38" s="77">
        <v>1</v>
      </c>
      <c r="HK38" s="77">
        <v>1</v>
      </c>
      <c r="HL38" s="77">
        <v>1</v>
      </c>
      <c r="HM38" s="77">
        <v>1</v>
      </c>
      <c r="HN38" s="77">
        <v>1</v>
      </c>
      <c r="HO38" s="77">
        <v>1</v>
      </c>
      <c r="HP38" s="77">
        <v>1</v>
      </c>
      <c r="HQ38" s="77">
        <v>1</v>
      </c>
      <c r="HR38" s="77">
        <v>1</v>
      </c>
      <c r="HS38" s="77">
        <v>1</v>
      </c>
      <c r="HT38" s="77">
        <v>1</v>
      </c>
      <c r="HU38" s="77">
        <v>1</v>
      </c>
      <c r="HV38" s="77">
        <v>1</v>
      </c>
      <c r="HW38" s="77">
        <v>1</v>
      </c>
      <c r="HX38" s="77">
        <v>1</v>
      </c>
      <c r="HY38" s="77">
        <v>1</v>
      </c>
      <c r="HZ38" s="77">
        <v>1</v>
      </c>
      <c r="IA38" s="77">
        <v>1</v>
      </c>
      <c r="IB38" s="77">
        <v>1</v>
      </c>
      <c r="IC38" s="77">
        <v>1</v>
      </c>
      <c r="ID38" s="77">
        <v>1</v>
      </c>
      <c r="IE38" s="77">
        <v>1</v>
      </c>
      <c r="IF38" s="77">
        <v>1</v>
      </c>
      <c r="IG38" s="77">
        <v>1</v>
      </c>
      <c r="IH38" s="77">
        <v>1</v>
      </c>
      <c r="II38" s="77">
        <v>1</v>
      </c>
      <c r="IJ38" s="77">
        <v>1</v>
      </c>
      <c r="IK38" s="77">
        <v>1</v>
      </c>
      <c r="IL38" s="77">
        <v>1</v>
      </c>
      <c r="IM38" s="77">
        <v>1</v>
      </c>
      <c r="IN38" s="77">
        <v>1</v>
      </c>
      <c r="IO38" s="77">
        <v>1</v>
      </c>
      <c r="IP38" s="77">
        <v>1</v>
      </c>
      <c r="IQ38" s="77">
        <v>1</v>
      </c>
      <c r="IV38" s="404"/>
    </row>
    <row r="39" spans="1:256" s="398" customFormat="1" ht="25.5" customHeight="1">
      <c r="A39" s="409">
        <v>1700</v>
      </c>
      <c r="B39" s="389" t="s">
        <v>392</v>
      </c>
      <c r="C39" s="376">
        <f t="shared" si="2"/>
        <v>0</v>
      </c>
      <c r="D39" s="382">
        <f>SUM(D40:D41)</f>
        <v>0</v>
      </c>
      <c r="E39" s="382">
        <f t="shared" ref="E39:O39" si="11">SUM(E40:E41)</f>
        <v>0</v>
      </c>
      <c r="F39" s="382">
        <f t="shared" si="11"/>
        <v>0</v>
      </c>
      <c r="G39" s="382">
        <f t="shared" si="11"/>
        <v>0</v>
      </c>
      <c r="H39" s="382">
        <f t="shared" si="11"/>
        <v>0</v>
      </c>
      <c r="I39" s="382">
        <f t="shared" si="11"/>
        <v>0</v>
      </c>
      <c r="J39" s="382">
        <f t="shared" si="11"/>
        <v>0</v>
      </c>
      <c r="K39" s="382">
        <f t="shared" si="11"/>
        <v>0</v>
      </c>
      <c r="L39" s="382">
        <f t="shared" si="11"/>
        <v>0</v>
      </c>
      <c r="M39" s="382">
        <f t="shared" si="11"/>
        <v>0</v>
      </c>
      <c r="N39" s="382">
        <f t="shared" si="11"/>
        <v>0</v>
      </c>
      <c r="O39" s="419">
        <f t="shared" si="11"/>
        <v>0</v>
      </c>
      <c r="P39" s="398">
        <v>210</v>
      </c>
      <c r="IV39" s="404"/>
    </row>
    <row r="40" spans="1:256" s="398" customFormat="1" ht="25.5" customHeight="1">
      <c r="A40" s="399">
        <v>171</v>
      </c>
      <c r="B40" s="380" t="s">
        <v>393</v>
      </c>
      <c r="C40" s="378">
        <f t="shared" si="2"/>
        <v>0</v>
      </c>
      <c r="D40" s="379">
        <v>0</v>
      </c>
      <c r="E40" s="379">
        <v>0</v>
      </c>
      <c r="F40" s="379">
        <v>0</v>
      </c>
      <c r="G40" s="379">
        <v>0</v>
      </c>
      <c r="H40" s="379">
        <v>0</v>
      </c>
      <c r="I40" s="379">
        <v>0</v>
      </c>
      <c r="J40" s="379">
        <v>0</v>
      </c>
      <c r="K40" s="379">
        <v>0</v>
      </c>
      <c r="L40" s="379">
        <v>0</v>
      </c>
      <c r="M40" s="379">
        <v>0</v>
      </c>
      <c r="N40" s="379">
        <v>0</v>
      </c>
      <c r="O40" s="418">
        <v>0</v>
      </c>
      <c r="P40" s="398">
        <v>212</v>
      </c>
      <c r="IV40" s="404"/>
    </row>
    <row r="41" spans="1:256" s="398" customFormat="1" ht="25.5" customHeight="1">
      <c r="A41" s="399">
        <v>172</v>
      </c>
      <c r="B41" s="380" t="s">
        <v>394</v>
      </c>
      <c r="C41" s="378">
        <f t="shared" si="2"/>
        <v>0</v>
      </c>
      <c r="D41" s="379">
        <v>0</v>
      </c>
      <c r="E41" s="379">
        <v>0</v>
      </c>
      <c r="F41" s="379">
        <v>0</v>
      </c>
      <c r="G41" s="379">
        <v>0</v>
      </c>
      <c r="H41" s="379">
        <v>0</v>
      </c>
      <c r="I41" s="379">
        <v>0</v>
      </c>
      <c r="J41" s="379">
        <v>0</v>
      </c>
      <c r="K41" s="379">
        <v>0</v>
      </c>
      <c r="L41" s="379">
        <v>0</v>
      </c>
      <c r="M41" s="379">
        <v>0</v>
      </c>
      <c r="N41" s="379">
        <v>0</v>
      </c>
      <c r="O41" s="418">
        <v>0</v>
      </c>
      <c r="P41" s="398">
        <v>214</v>
      </c>
      <c r="IV41" s="404"/>
    </row>
    <row r="42" spans="1:256" s="397" customFormat="1" ht="25.5" customHeight="1">
      <c r="A42" s="438">
        <v>2000</v>
      </c>
      <c r="B42" s="439" t="s">
        <v>54</v>
      </c>
      <c r="C42" s="375">
        <f t="shared" si="2"/>
        <v>561580</v>
      </c>
      <c r="D42" s="385">
        <f>D43+D52+D56+D66+D76+D84+D87+D93+D97</f>
        <v>45965</v>
      </c>
      <c r="E42" s="385">
        <f t="shared" ref="E42:O42" si="12">E43+E52+E56+E66+E76+E84+E87+E93+E97</f>
        <v>53965</v>
      </c>
      <c r="F42" s="385">
        <f t="shared" si="12"/>
        <v>45965</v>
      </c>
      <c r="G42" s="385">
        <f t="shared" si="12"/>
        <v>45965</v>
      </c>
      <c r="H42" s="385">
        <f t="shared" si="12"/>
        <v>45965</v>
      </c>
      <c r="I42" s="385">
        <f t="shared" si="12"/>
        <v>45965</v>
      </c>
      <c r="J42" s="385">
        <f t="shared" si="12"/>
        <v>45965</v>
      </c>
      <c r="K42" s="385">
        <f t="shared" si="12"/>
        <v>45965</v>
      </c>
      <c r="L42" s="385">
        <f t="shared" si="12"/>
        <v>45965</v>
      </c>
      <c r="M42" s="385">
        <f t="shared" si="12"/>
        <v>45965</v>
      </c>
      <c r="N42" s="385">
        <f t="shared" si="12"/>
        <v>47965</v>
      </c>
      <c r="O42" s="421">
        <f t="shared" si="12"/>
        <v>45965</v>
      </c>
      <c r="P42" s="397">
        <v>216</v>
      </c>
      <c r="IV42" s="404"/>
    </row>
    <row r="43" spans="1:256" s="398" customFormat="1" ht="30">
      <c r="A43" s="406">
        <v>2100</v>
      </c>
      <c r="B43" s="389" t="s">
        <v>395</v>
      </c>
      <c r="C43" s="376">
        <f t="shared" si="2"/>
        <v>118800</v>
      </c>
      <c r="D43" s="382">
        <f>SUM(D44:D51)</f>
        <v>9900</v>
      </c>
      <c r="E43" s="382">
        <f t="shared" ref="E43:O43" si="13">SUM(E44:E51)</f>
        <v>9900</v>
      </c>
      <c r="F43" s="382">
        <f t="shared" si="13"/>
        <v>9900</v>
      </c>
      <c r="G43" s="382">
        <f t="shared" si="13"/>
        <v>9900</v>
      </c>
      <c r="H43" s="382">
        <f t="shared" si="13"/>
        <v>9900</v>
      </c>
      <c r="I43" s="382">
        <f t="shared" si="13"/>
        <v>9900</v>
      </c>
      <c r="J43" s="382">
        <f t="shared" si="13"/>
        <v>9900</v>
      </c>
      <c r="K43" s="382">
        <f t="shared" si="13"/>
        <v>9900</v>
      </c>
      <c r="L43" s="382">
        <f t="shared" si="13"/>
        <v>9900</v>
      </c>
      <c r="M43" s="382">
        <f t="shared" si="13"/>
        <v>9900</v>
      </c>
      <c r="N43" s="382">
        <f t="shared" si="13"/>
        <v>9900</v>
      </c>
      <c r="O43" s="419">
        <f t="shared" si="13"/>
        <v>9900</v>
      </c>
      <c r="P43" s="398">
        <v>224</v>
      </c>
      <c r="IV43" s="404"/>
    </row>
    <row r="44" spans="1:256" s="69" customFormat="1" ht="25.5" customHeight="1">
      <c r="A44" s="399">
        <v>211</v>
      </c>
      <c r="B44" s="380" t="s">
        <v>396</v>
      </c>
      <c r="C44" s="378">
        <f t="shared" si="2"/>
        <v>19800</v>
      </c>
      <c r="D44" s="379">
        <v>1650</v>
      </c>
      <c r="E44" s="379">
        <v>1650</v>
      </c>
      <c r="F44" s="379">
        <v>1650</v>
      </c>
      <c r="G44" s="379">
        <v>1650</v>
      </c>
      <c r="H44" s="379">
        <v>1650</v>
      </c>
      <c r="I44" s="379">
        <v>1650</v>
      </c>
      <c r="J44" s="379">
        <v>1650</v>
      </c>
      <c r="K44" s="379">
        <v>1650</v>
      </c>
      <c r="L44" s="379">
        <v>1650</v>
      </c>
      <c r="M44" s="379">
        <v>1650</v>
      </c>
      <c r="N44" s="379">
        <v>1650</v>
      </c>
      <c r="O44" s="379">
        <v>1650</v>
      </c>
      <c r="IV44" s="429"/>
    </row>
    <row r="45" spans="1:256" s="69" customFormat="1" ht="25.5" customHeight="1">
      <c r="A45" s="399">
        <v>212</v>
      </c>
      <c r="B45" s="380" t="s">
        <v>397</v>
      </c>
      <c r="C45" s="378">
        <f t="shared" si="2"/>
        <v>13200</v>
      </c>
      <c r="D45" s="379">
        <v>1100</v>
      </c>
      <c r="E45" s="379">
        <v>1100</v>
      </c>
      <c r="F45" s="379">
        <v>1100</v>
      </c>
      <c r="G45" s="379">
        <v>1100</v>
      </c>
      <c r="H45" s="379">
        <v>1100</v>
      </c>
      <c r="I45" s="379">
        <v>1100</v>
      </c>
      <c r="J45" s="379">
        <v>1100</v>
      </c>
      <c r="K45" s="379">
        <v>1100</v>
      </c>
      <c r="L45" s="379">
        <v>1100</v>
      </c>
      <c r="M45" s="379">
        <v>1100</v>
      </c>
      <c r="N45" s="379">
        <v>1100</v>
      </c>
      <c r="O45" s="379">
        <v>1100</v>
      </c>
      <c r="IV45" s="429"/>
    </row>
    <row r="46" spans="1:256" s="69" customFormat="1" ht="25.5" customHeight="1">
      <c r="A46" s="399">
        <v>213</v>
      </c>
      <c r="B46" s="380" t="s">
        <v>398</v>
      </c>
      <c r="C46" s="378">
        <f t="shared" si="2"/>
        <v>0</v>
      </c>
      <c r="D46" s="379">
        <v>0</v>
      </c>
      <c r="E46" s="379">
        <v>0</v>
      </c>
      <c r="F46" s="379">
        <v>0</v>
      </c>
      <c r="G46" s="379">
        <v>0</v>
      </c>
      <c r="H46" s="379">
        <v>0</v>
      </c>
      <c r="I46" s="379">
        <v>0</v>
      </c>
      <c r="J46" s="379">
        <v>0</v>
      </c>
      <c r="K46" s="379">
        <v>0</v>
      </c>
      <c r="L46" s="379">
        <v>0</v>
      </c>
      <c r="M46" s="379">
        <v>0</v>
      </c>
      <c r="N46" s="379">
        <v>0</v>
      </c>
      <c r="O46" s="418">
        <v>0</v>
      </c>
      <c r="IV46" s="429"/>
    </row>
    <row r="47" spans="1:256" s="69" customFormat="1" ht="25.5">
      <c r="A47" s="399">
        <v>214</v>
      </c>
      <c r="B47" s="380" t="s">
        <v>399</v>
      </c>
      <c r="C47" s="378">
        <f t="shared" si="2"/>
        <v>21120</v>
      </c>
      <c r="D47" s="379">
        <v>1760</v>
      </c>
      <c r="E47" s="379">
        <v>1760</v>
      </c>
      <c r="F47" s="379">
        <v>1760</v>
      </c>
      <c r="G47" s="379">
        <v>1760</v>
      </c>
      <c r="H47" s="379">
        <v>1760</v>
      </c>
      <c r="I47" s="379">
        <v>1760</v>
      </c>
      <c r="J47" s="379">
        <v>1760</v>
      </c>
      <c r="K47" s="379">
        <v>1760</v>
      </c>
      <c r="L47" s="379">
        <v>1760</v>
      </c>
      <c r="M47" s="379">
        <v>1760</v>
      </c>
      <c r="N47" s="379">
        <v>1760</v>
      </c>
      <c r="O47" s="379">
        <v>1760</v>
      </c>
      <c r="IV47" s="429"/>
    </row>
    <row r="48" spans="1:256" s="69" customFormat="1" ht="25.5" customHeight="1">
      <c r="A48" s="399">
        <v>215</v>
      </c>
      <c r="B48" s="380" t="s">
        <v>400</v>
      </c>
      <c r="C48" s="378">
        <f t="shared" si="2"/>
        <v>39600</v>
      </c>
      <c r="D48" s="379">
        <v>3300</v>
      </c>
      <c r="E48" s="379">
        <v>3300</v>
      </c>
      <c r="F48" s="379">
        <v>3300</v>
      </c>
      <c r="G48" s="379">
        <v>3300</v>
      </c>
      <c r="H48" s="379">
        <v>3300</v>
      </c>
      <c r="I48" s="379">
        <v>3300</v>
      </c>
      <c r="J48" s="379">
        <v>3300</v>
      </c>
      <c r="K48" s="379">
        <v>3300</v>
      </c>
      <c r="L48" s="379">
        <v>3300</v>
      </c>
      <c r="M48" s="379">
        <v>3300</v>
      </c>
      <c r="N48" s="379">
        <v>3300</v>
      </c>
      <c r="O48" s="379">
        <v>3300</v>
      </c>
      <c r="IV48" s="429"/>
    </row>
    <row r="49" spans="1:256" s="69" customFormat="1" ht="25.5" customHeight="1">
      <c r="A49" s="399">
        <v>216</v>
      </c>
      <c r="B49" s="380" t="s">
        <v>401</v>
      </c>
      <c r="C49" s="378">
        <f t="shared" si="2"/>
        <v>10560</v>
      </c>
      <c r="D49" s="379">
        <v>880</v>
      </c>
      <c r="E49" s="379">
        <v>880</v>
      </c>
      <c r="F49" s="379">
        <v>880</v>
      </c>
      <c r="G49" s="379">
        <v>880</v>
      </c>
      <c r="H49" s="379">
        <v>880</v>
      </c>
      <c r="I49" s="379">
        <v>880</v>
      </c>
      <c r="J49" s="379">
        <v>880</v>
      </c>
      <c r="K49" s="379">
        <v>880</v>
      </c>
      <c r="L49" s="379">
        <v>880</v>
      </c>
      <c r="M49" s="379">
        <v>880</v>
      </c>
      <c r="N49" s="379">
        <v>880</v>
      </c>
      <c r="O49" s="379">
        <v>880</v>
      </c>
      <c r="IV49" s="429"/>
    </row>
    <row r="50" spans="1:256" s="69" customFormat="1" ht="25.5" customHeight="1">
      <c r="A50" s="399">
        <v>217</v>
      </c>
      <c r="B50" s="380" t="s">
        <v>402</v>
      </c>
      <c r="C50" s="378">
        <f t="shared" si="2"/>
        <v>6600</v>
      </c>
      <c r="D50" s="379">
        <v>550</v>
      </c>
      <c r="E50" s="379">
        <v>550</v>
      </c>
      <c r="F50" s="379">
        <v>550</v>
      </c>
      <c r="G50" s="379">
        <v>550</v>
      </c>
      <c r="H50" s="379">
        <v>550</v>
      </c>
      <c r="I50" s="379">
        <v>550</v>
      </c>
      <c r="J50" s="379">
        <v>550</v>
      </c>
      <c r="K50" s="379">
        <v>550</v>
      </c>
      <c r="L50" s="379">
        <v>550</v>
      </c>
      <c r="M50" s="379">
        <v>550</v>
      </c>
      <c r="N50" s="379">
        <v>550</v>
      </c>
      <c r="O50" s="379">
        <v>550</v>
      </c>
      <c r="IV50" s="429"/>
    </row>
    <row r="51" spans="1:256" s="69" customFormat="1" ht="25.5">
      <c r="A51" s="399">
        <v>218</v>
      </c>
      <c r="B51" s="380" t="s">
        <v>403</v>
      </c>
      <c r="C51" s="378">
        <f t="shared" si="2"/>
        <v>7920</v>
      </c>
      <c r="D51" s="379">
        <v>660</v>
      </c>
      <c r="E51" s="379">
        <v>660</v>
      </c>
      <c r="F51" s="379">
        <v>660</v>
      </c>
      <c r="G51" s="379">
        <v>660</v>
      </c>
      <c r="H51" s="379">
        <v>660</v>
      </c>
      <c r="I51" s="379">
        <v>660</v>
      </c>
      <c r="J51" s="379">
        <v>660</v>
      </c>
      <c r="K51" s="379">
        <v>660</v>
      </c>
      <c r="L51" s="379">
        <v>660</v>
      </c>
      <c r="M51" s="379">
        <v>660</v>
      </c>
      <c r="N51" s="379">
        <v>660</v>
      </c>
      <c r="O51" s="379">
        <v>660</v>
      </c>
      <c r="IV51" s="429"/>
    </row>
    <row r="52" spans="1:256" s="398" customFormat="1" ht="25.5" customHeight="1">
      <c r="A52" s="406">
        <v>2200</v>
      </c>
      <c r="B52" s="389" t="s">
        <v>404</v>
      </c>
      <c r="C52" s="376">
        <f>SUM(D52:O52)</f>
        <v>132000</v>
      </c>
      <c r="D52" s="382">
        <f>SUM(D53:D55)</f>
        <v>11000</v>
      </c>
      <c r="E52" s="382">
        <f t="shared" ref="E52:O52" si="14">SUM(E53:E55)</f>
        <v>11000</v>
      </c>
      <c r="F52" s="382">
        <f t="shared" si="14"/>
        <v>11000</v>
      </c>
      <c r="G52" s="382">
        <f t="shared" si="14"/>
        <v>11000</v>
      </c>
      <c r="H52" s="382">
        <f t="shared" si="14"/>
        <v>11000</v>
      </c>
      <c r="I52" s="382">
        <f t="shared" si="14"/>
        <v>11000</v>
      </c>
      <c r="J52" s="382">
        <f t="shared" si="14"/>
        <v>11000</v>
      </c>
      <c r="K52" s="382">
        <f t="shared" si="14"/>
        <v>11000</v>
      </c>
      <c r="L52" s="382">
        <f t="shared" si="14"/>
        <v>11000</v>
      </c>
      <c r="M52" s="382">
        <f t="shared" si="14"/>
        <v>11000</v>
      </c>
      <c r="N52" s="382">
        <f t="shared" si="14"/>
        <v>11000</v>
      </c>
      <c r="O52" s="419">
        <f t="shared" si="14"/>
        <v>11000</v>
      </c>
      <c r="P52" s="398">
        <v>305</v>
      </c>
      <c r="IV52" s="404"/>
    </row>
    <row r="53" spans="1:256" s="398" customFormat="1" ht="25.5" customHeight="1">
      <c r="A53" s="399">
        <v>221</v>
      </c>
      <c r="B53" s="380" t="s">
        <v>405</v>
      </c>
      <c r="C53" s="378">
        <f>SUM(D53:O53)</f>
        <v>125400</v>
      </c>
      <c r="D53" s="379">
        <v>10450</v>
      </c>
      <c r="E53" s="379">
        <v>10450</v>
      </c>
      <c r="F53" s="379">
        <v>10450</v>
      </c>
      <c r="G53" s="379">
        <v>10450</v>
      </c>
      <c r="H53" s="379">
        <v>10450</v>
      </c>
      <c r="I53" s="379">
        <v>10450</v>
      </c>
      <c r="J53" s="379">
        <v>10450</v>
      </c>
      <c r="K53" s="379">
        <v>10450</v>
      </c>
      <c r="L53" s="379">
        <v>10450</v>
      </c>
      <c r="M53" s="379">
        <v>10450</v>
      </c>
      <c r="N53" s="379">
        <v>10450</v>
      </c>
      <c r="O53" s="379">
        <v>10450</v>
      </c>
      <c r="IV53" s="404"/>
    </row>
    <row r="54" spans="1:256" s="398" customFormat="1" ht="25.5" customHeight="1">
      <c r="A54" s="399">
        <v>222</v>
      </c>
      <c r="B54" s="380" t="s">
        <v>406</v>
      </c>
      <c r="C54" s="378">
        <f>SUM(D54:O54)</f>
        <v>0</v>
      </c>
      <c r="D54" s="379">
        <v>0</v>
      </c>
      <c r="E54" s="379">
        <v>0</v>
      </c>
      <c r="F54" s="379">
        <v>0</v>
      </c>
      <c r="G54" s="379">
        <v>0</v>
      </c>
      <c r="H54" s="379">
        <v>0</v>
      </c>
      <c r="I54" s="379">
        <v>0</v>
      </c>
      <c r="J54" s="379">
        <v>0</v>
      </c>
      <c r="K54" s="379">
        <v>0</v>
      </c>
      <c r="L54" s="379">
        <v>0</v>
      </c>
      <c r="M54" s="379">
        <v>0</v>
      </c>
      <c r="N54" s="379">
        <v>0</v>
      </c>
      <c r="O54" s="379">
        <v>0</v>
      </c>
      <c r="IV54" s="404"/>
    </row>
    <row r="55" spans="1:256" s="398" customFormat="1" ht="25.5" customHeight="1">
      <c r="A55" s="399">
        <v>223</v>
      </c>
      <c r="B55" s="380" t="s">
        <v>407</v>
      </c>
      <c r="C55" s="378">
        <f>SUM(D55:O55)</f>
        <v>6600</v>
      </c>
      <c r="D55" s="379">
        <v>550</v>
      </c>
      <c r="E55" s="379">
        <v>550</v>
      </c>
      <c r="F55" s="379">
        <v>550</v>
      </c>
      <c r="G55" s="379">
        <v>550</v>
      </c>
      <c r="H55" s="379">
        <v>550</v>
      </c>
      <c r="I55" s="379">
        <v>550</v>
      </c>
      <c r="J55" s="379">
        <v>550</v>
      </c>
      <c r="K55" s="379">
        <v>550</v>
      </c>
      <c r="L55" s="379">
        <v>550</v>
      </c>
      <c r="M55" s="379">
        <v>550</v>
      </c>
      <c r="N55" s="379">
        <v>550</v>
      </c>
      <c r="O55" s="379">
        <v>550</v>
      </c>
      <c r="IV55" s="404"/>
    </row>
    <row r="56" spans="1:256" s="398" customFormat="1" ht="30">
      <c r="A56" s="406">
        <v>2300</v>
      </c>
      <c r="B56" s="389" t="s">
        <v>408</v>
      </c>
      <c r="C56" s="376">
        <f>SUM(D56:O56)</f>
        <v>0</v>
      </c>
      <c r="D56" s="382">
        <f>SUM(D57:D65)</f>
        <v>0</v>
      </c>
      <c r="E56" s="382">
        <f t="shared" ref="E56:O56" si="15">SUM(E57:E65)</f>
        <v>0</v>
      </c>
      <c r="F56" s="382">
        <f t="shared" si="15"/>
        <v>0</v>
      </c>
      <c r="G56" s="382">
        <f t="shared" si="15"/>
        <v>0</v>
      </c>
      <c r="H56" s="382">
        <f t="shared" si="15"/>
        <v>0</v>
      </c>
      <c r="I56" s="382">
        <f t="shared" si="15"/>
        <v>0</v>
      </c>
      <c r="J56" s="382">
        <f t="shared" si="15"/>
        <v>0</v>
      </c>
      <c r="K56" s="382">
        <f t="shared" si="15"/>
        <v>0</v>
      </c>
      <c r="L56" s="382">
        <f t="shared" si="15"/>
        <v>0</v>
      </c>
      <c r="M56" s="382">
        <f t="shared" si="15"/>
        <v>0</v>
      </c>
      <c r="N56" s="382">
        <f t="shared" si="15"/>
        <v>0</v>
      </c>
      <c r="O56" s="419">
        <f t="shared" si="15"/>
        <v>0</v>
      </c>
      <c r="P56" s="398">
        <v>309</v>
      </c>
      <c r="IV56" s="404"/>
    </row>
    <row r="57" spans="1:256" s="398" customFormat="1" ht="25.5">
      <c r="A57" s="399">
        <v>231</v>
      </c>
      <c r="B57" s="380" t="s">
        <v>409</v>
      </c>
      <c r="C57" s="378">
        <f t="shared" ref="C57:C65" si="16">SUM(D57:O57)</f>
        <v>0</v>
      </c>
      <c r="D57" s="379">
        <v>0</v>
      </c>
      <c r="E57" s="379">
        <v>0</v>
      </c>
      <c r="F57" s="379">
        <v>0</v>
      </c>
      <c r="G57" s="379">
        <v>0</v>
      </c>
      <c r="H57" s="379">
        <v>0</v>
      </c>
      <c r="I57" s="379">
        <v>0</v>
      </c>
      <c r="J57" s="379">
        <v>0</v>
      </c>
      <c r="K57" s="379">
        <v>0</v>
      </c>
      <c r="L57" s="379">
        <v>0</v>
      </c>
      <c r="M57" s="379">
        <v>0</v>
      </c>
      <c r="N57" s="379">
        <v>0</v>
      </c>
      <c r="O57" s="418">
        <v>0</v>
      </c>
      <c r="P57" s="374">
        <v>0</v>
      </c>
      <c r="Q57" s="34">
        <v>0</v>
      </c>
      <c r="R57" s="34">
        <v>0</v>
      </c>
      <c r="S57" s="34">
        <v>0</v>
      </c>
      <c r="T57" s="34">
        <v>0</v>
      </c>
      <c r="U57" s="34">
        <v>0</v>
      </c>
      <c r="V57" s="34">
        <v>0</v>
      </c>
      <c r="W57" s="34">
        <v>0</v>
      </c>
      <c r="X57" s="34">
        <v>0</v>
      </c>
      <c r="Y57" s="34">
        <v>0</v>
      </c>
      <c r="Z57" s="34">
        <v>0</v>
      </c>
      <c r="AA57" s="34">
        <v>0</v>
      </c>
      <c r="AB57" s="34">
        <v>0</v>
      </c>
      <c r="AC57" s="34">
        <v>0</v>
      </c>
      <c r="AD57" s="34">
        <v>0</v>
      </c>
      <c r="AE57" s="34">
        <v>0</v>
      </c>
      <c r="AF57" s="34">
        <v>0</v>
      </c>
      <c r="AG57" s="34">
        <v>0</v>
      </c>
      <c r="AH57" s="34">
        <v>0</v>
      </c>
      <c r="AI57" s="34">
        <v>0</v>
      </c>
      <c r="AJ57" s="34">
        <v>0</v>
      </c>
      <c r="AK57" s="34">
        <v>0</v>
      </c>
      <c r="AL57" s="34">
        <v>0</v>
      </c>
      <c r="AM57" s="34">
        <v>0</v>
      </c>
      <c r="AN57" s="34">
        <v>0</v>
      </c>
      <c r="AO57" s="34">
        <v>0</v>
      </c>
      <c r="AP57" s="34">
        <v>0</v>
      </c>
      <c r="AQ57" s="34">
        <v>0</v>
      </c>
      <c r="AR57" s="34">
        <v>0</v>
      </c>
      <c r="AS57" s="34">
        <v>0</v>
      </c>
      <c r="AT57" s="34">
        <v>0</v>
      </c>
      <c r="AU57" s="34">
        <v>0</v>
      </c>
      <c r="AV57" s="34">
        <v>0</v>
      </c>
      <c r="AW57" s="34">
        <v>0</v>
      </c>
      <c r="AX57" s="34">
        <v>0</v>
      </c>
      <c r="AY57" s="34">
        <v>0</v>
      </c>
      <c r="AZ57" s="34">
        <v>0</v>
      </c>
      <c r="BA57" s="34">
        <v>0</v>
      </c>
      <c r="BB57" s="34">
        <v>0</v>
      </c>
      <c r="BC57" s="34">
        <v>0</v>
      </c>
      <c r="BD57" s="34">
        <v>0</v>
      </c>
      <c r="BE57" s="34">
        <v>0</v>
      </c>
      <c r="BF57" s="34">
        <v>0</v>
      </c>
      <c r="BG57" s="34">
        <v>0</v>
      </c>
      <c r="BH57" s="34">
        <v>0</v>
      </c>
      <c r="BI57" s="34">
        <v>0</v>
      </c>
      <c r="BJ57" s="34">
        <v>0</v>
      </c>
      <c r="BK57" s="34">
        <v>0</v>
      </c>
      <c r="BL57" s="34">
        <v>0</v>
      </c>
      <c r="BM57" s="34">
        <v>0</v>
      </c>
      <c r="BN57" s="34">
        <v>0</v>
      </c>
      <c r="BO57" s="34">
        <v>0</v>
      </c>
      <c r="BP57" s="34">
        <v>0</v>
      </c>
      <c r="BQ57" s="34">
        <v>0</v>
      </c>
      <c r="BR57" s="34">
        <v>0</v>
      </c>
      <c r="BS57" s="34">
        <v>0</v>
      </c>
      <c r="BT57" s="34">
        <v>0</v>
      </c>
      <c r="BU57" s="34">
        <v>0</v>
      </c>
      <c r="BV57" s="34">
        <v>0</v>
      </c>
      <c r="BW57" s="34">
        <v>0</v>
      </c>
      <c r="BX57" s="34">
        <v>0</v>
      </c>
      <c r="BY57" s="34">
        <v>0</v>
      </c>
      <c r="BZ57" s="34">
        <v>0</v>
      </c>
      <c r="CA57" s="34">
        <v>0</v>
      </c>
      <c r="CB57" s="34">
        <v>0</v>
      </c>
      <c r="CC57" s="34">
        <v>0</v>
      </c>
      <c r="CD57" s="34">
        <v>0</v>
      </c>
      <c r="CE57" s="34">
        <v>0</v>
      </c>
      <c r="CF57" s="34">
        <v>0</v>
      </c>
      <c r="CG57" s="34">
        <v>0</v>
      </c>
      <c r="CH57" s="34">
        <v>0</v>
      </c>
      <c r="CI57" s="34">
        <v>0</v>
      </c>
      <c r="CJ57" s="34">
        <v>0</v>
      </c>
      <c r="CK57" s="34">
        <v>0</v>
      </c>
      <c r="CL57" s="34">
        <v>0</v>
      </c>
      <c r="CM57" s="34">
        <v>0</v>
      </c>
      <c r="CN57" s="34">
        <v>0</v>
      </c>
      <c r="CO57" s="34">
        <v>0</v>
      </c>
      <c r="CP57" s="34">
        <v>0</v>
      </c>
      <c r="CQ57" s="34">
        <v>0</v>
      </c>
      <c r="CR57" s="34">
        <v>0</v>
      </c>
      <c r="CS57" s="34">
        <v>0</v>
      </c>
      <c r="CT57" s="34">
        <v>0</v>
      </c>
      <c r="CU57" s="34">
        <v>0</v>
      </c>
      <c r="CV57" s="34">
        <v>0</v>
      </c>
      <c r="CW57" s="34">
        <v>0</v>
      </c>
      <c r="CX57" s="34">
        <v>0</v>
      </c>
      <c r="CY57" s="34">
        <v>0</v>
      </c>
      <c r="CZ57" s="34">
        <v>0</v>
      </c>
      <c r="DA57" s="34">
        <v>0</v>
      </c>
      <c r="DB57" s="34">
        <v>0</v>
      </c>
      <c r="DC57" s="34">
        <v>0</v>
      </c>
      <c r="DD57" s="34">
        <v>0</v>
      </c>
      <c r="DE57" s="34">
        <v>0</v>
      </c>
      <c r="DF57" s="34">
        <v>0</v>
      </c>
      <c r="DG57" s="34">
        <v>0</v>
      </c>
      <c r="DH57" s="34">
        <v>0</v>
      </c>
      <c r="DI57" s="34">
        <v>0</v>
      </c>
      <c r="DJ57" s="34">
        <v>0</v>
      </c>
      <c r="DK57" s="34">
        <v>0</v>
      </c>
      <c r="DL57" s="34">
        <v>0</v>
      </c>
      <c r="DM57" s="34">
        <v>0</v>
      </c>
      <c r="DN57" s="34">
        <v>0</v>
      </c>
      <c r="DO57" s="34">
        <v>0</v>
      </c>
      <c r="DP57" s="34">
        <v>0</v>
      </c>
      <c r="DQ57" s="34">
        <v>0</v>
      </c>
      <c r="DR57" s="34">
        <v>0</v>
      </c>
      <c r="DS57" s="34">
        <v>0</v>
      </c>
      <c r="DT57" s="34">
        <v>0</v>
      </c>
      <c r="DU57" s="34">
        <v>0</v>
      </c>
      <c r="DV57" s="34">
        <v>0</v>
      </c>
      <c r="DW57" s="34">
        <v>0</v>
      </c>
      <c r="DX57" s="34">
        <v>0</v>
      </c>
      <c r="DY57" s="34">
        <v>0</v>
      </c>
      <c r="DZ57" s="34">
        <v>0</v>
      </c>
      <c r="EA57" s="34">
        <v>0</v>
      </c>
      <c r="EB57" s="34">
        <v>0</v>
      </c>
      <c r="EC57" s="34">
        <v>0</v>
      </c>
      <c r="ED57" s="34">
        <v>0</v>
      </c>
      <c r="EE57" s="34">
        <v>0</v>
      </c>
      <c r="EF57" s="34">
        <v>0</v>
      </c>
      <c r="EG57" s="34">
        <v>0</v>
      </c>
      <c r="EH57" s="34">
        <v>0</v>
      </c>
      <c r="EI57" s="34">
        <v>0</v>
      </c>
      <c r="EJ57" s="34">
        <v>0</v>
      </c>
      <c r="EK57" s="34">
        <v>0</v>
      </c>
      <c r="EL57" s="34">
        <v>0</v>
      </c>
      <c r="EM57" s="34">
        <v>0</v>
      </c>
      <c r="EN57" s="34">
        <v>0</v>
      </c>
      <c r="EO57" s="34">
        <v>0</v>
      </c>
      <c r="EP57" s="34">
        <v>0</v>
      </c>
      <c r="EQ57" s="34">
        <v>0</v>
      </c>
      <c r="ER57" s="34">
        <v>0</v>
      </c>
      <c r="ES57" s="34">
        <v>0</v>
      </c>
      <c r="ET57" s="34">
        <v>0</v>
      </c>
      <c r="EU57" s="34">
        <v>0</v>
      </c>
      <c r="EV57" s="34">
        <v>0</v>
      </c>
      <c r="EW57" s="34">
        <v>0</v>
      </c>
      <c r="EX57" s="34">
        <v>0</v>
      </c>
      <c r="EY57" s="34">
        <v>0</v>
      </c>
      <c r="EZ57" s="34">
        <v>0</v>
      </c>
      <c r="FA57" s="34">
        <v>0</v>
      </c>
      <c r="FB57" s="34">
        <v>0</v>
      </c>
      <c r="FC57" s="34">
        <v>0</v>
      </c>
      <c r="FD57" s="34">
        <v>0</v>
      </c>
      <c r="FE57" s="34">
        <v>0</v>
      </c>
      <c r="FF57" s="34">
        <v>0</v>
      </c>
      <c r="FG57" s="34">
        <v>0</v>
      </c>
      <c r="FH57" s="34">
        <v>0</v>
      </c>
      <c r="FI57" s="34">
        <v>0</v>
      </c>
      <c r="FJ57" s="34">
        <v>0</v>
      </c>
      <c r="FK57" s="34">
        <v>0</v>
      </c>
      <c r="FL57" s="34">
        <v>0</v>
      </c>
      <c r="FM57" s="34">
        <v>0</v>
      </c>
      <c r="FN57" s="34">
        <v>0</v>
      </c>
      <c r="FO57" s="34">
        <v>0</v>
      </c>
      <c r="FP57" s="34">
        <v>0</v>
      </c>
      <c r="FQ57" s="34">
        <v>0</v>
      </c>
      <c r="FR57" s="34">
        <v>0</v>
      </c>
      <c r="FS57" s="34">
        <v>0</v>
      </c>
      <c r="FT57" s="34">
        <v>0</v>
      </c>
      <c r="FU57" s="34">
        <v>0</v>
      </c>
      <c r="FV57" s="34">
        <v>0</v>
      </c>
      <c r="FW57" s="34">
        <v>0</v>
      </c>
      <c r="FX57" s="34">
        <v>0</v>
      </c>
      <c r="FY57" s="34">
        <v>0</v>
      </c>
      <c r="FZ57" s="34">
        <v>0</v>
      </c>
      <c r="GA57" s="34">
        <v>0</v>
      </c>
      <c r="GB57" s="34">
        <v>0</v>
      </c>
      <c r="GC57" s="34">
        <v>0</v>
      </c>
      <c r="GD57" s="34">
        <v>0</v>
      </c>
      <c r="GE57" s="34">
        <v>0</v>
      </c>
      <c r="GF57" s="34">
        <v>0</v>
      </c>
      <c r="GG57" s="34">
        <v>0</v>
      </c>
      <c r="GH57" s="34">
        <v>0</v>
      </c>
      <c r="GI57" s="34">
        <v>0</v>
      </c>
      <c r="GJ57" s="34">
        <v>0</v>
      </c>
      <c r="GK57" s="34">
        <v>0</v>
      </c>
      <c r="GL57" s="34">
        <v>0</v>
      </c>
      <c r="GM57" s="34">
        <v>0</v>
      </c>
      <c r="GN57" s="34">
        <v>0</v>
      </c>
      <c r="GO57" s="34">
        <v>0</v>
      </c>
      <c r="GP57" s="34">
        <v>0</v>
      </c>
      <c r="GQ57" s="34">
        <v>0</v>
      </c>
      <c r="GR57" s="34">
        <v>0</v>
      </c>
      <c r="GS57" s="34">
        <v>0</v>
      </c>
      <c r="GT57" s="34">
        <v>0</v>
      </c>
      <c r="GU57" s="34">
        <v>0</v>
      </c>
      <c r="GV57" s="34">
        <v>0</v>
      </c>
      <c r="GW57" s="34">
        <v>0</v>
      </c>
      <c r="GX57" s="34">
        <v>0</v>
      </c>
      <c r="GY57" s="34">
        <v>0</v>
      </c>
      <c r="GZ57" s="34">
        <v>0</v>
      </c>
      <c r="HA57" s="34">
        <v>0</v>
      </c>
      <c r="HB57" s="34">
        <v>0</v>
      </c>
      <c r="HC57" s="34">
        <v>0</v>
      </c>
      <c r="HD57" s="34">
        <v>0</v>
      </c>
      <c r="HE57" s="34">
        <v>0</v>
      </c>
      <c r="HF57" s="34">
        <v>0</v>
      </c>
      <c r="HG57" s="34">
        <v>0</v>
      </c>
      <c r="HH57" s="34">
        <v>0</v>
      </c>
      <c r="HI57" s="34">
        <v>0</v>
      </c>
      <c r="HJ57" s="34">
        <v>0</v>
      </c>
      <c r="HK57" s="34">
        <v>0</v>
      </c>
      <c r="HL57" s="34">
        <v>0</v>
      </c>
      <c r="HM57" s="34">
        <v>0</v>
      </c>
      <c r="HN57" s="34">
        <v>0</v>
      </c>
      <c r="HO57" s="34">
        <v>0</v>
      </c>
      <c r="HP57" s="34">
        <v>0</v>
      </c>
      <c r="HQ57" s="34">
        <v>0</v>
      </c>
      <c r="HR57" s="34">
        <v>0</v>
      </c>
      <c r="HS57" s="34">
        <v>0</v>
      </c>
      <c r="HT57" s="34">
        <v>0</v>
      </c>
      <c r="HU57" s="34">
        <v>0</v>
      </c>
      <c r="HV57" s="34">
        <v>0</v>
      </c>
      <c r="HW57" s="34">
        <v>0</v>
      </c>
      <c r="HX57" s="34">
        <v>0</v>
      </c>
      <c r="HY57" s="34">
        <v>0</v>
      </c>
      <c r="HZ57" s="34">
        <v>0</v>
      </c>
      <c r="IA57" s="34">
        <v>0</v>
      </c>
      <c r="IB57" s="34">
        <v>0</v>
      </c>
      <c r="IC57" s="34">
        <v>0</v>
      </c>
      <c r="ID57" s="34">
        <v>0</v>
      </c>
      <c r="IE57" s="34">
        <v>0</v>
      </c>
      <c r="IF57" s="34">
        <v>0</v>
      </c>
      <c r="IG57" s="34">
        <v>0</v>
      </c>
      <c r="IH57" s="34">
        <v>0</v>
      </c>
      <c r="II57" s="34">
        <v>0</v>
      </c>
      <c r="IJ57" s="34">
        <v>0</v>
      </c>
      <c r="IK57" s="34">
        <v>0</v>
      </c>
      <c r="IL57" s="34">
        <v>0</v>
      </c>
      <c r="IM57" s="34">
        <v>0</v>
      </c>
      <c r="IN57" s="34">
        <v>0</v>
      </c>
      <c r="IO57" s="34">
        <v>0</v>
      </c>
      <c r="IP57" s="34">
        <v>0</v>
      </c>
      <c r="IQ57" s="34">
        <v>0</v>
      </c>
      <c r="IV57" s="404"/>
    </row>
    <row r="58" spans="1:256" s="398" customFormat="1" ht="25.5" customHeight="1">
      <c r="A58" s="399">
        <v>232</v>
      </c>
      <c r="B58" s="380" t="s">
        <v>410</v>
      </c>
      <c r="C58" s="378">
        <f t="shared" si="16"/>
        <v>0</v>
      </c>
      <c r="D58" s="379">
        <v>0</v>
      </c>
      <c r="E58" s="379">
        <v>0</v>
      </c>
      <c r="F58" s="379">
        <v>0</v>
      </c>
      <c r="G58" s="379">
        <v>0</v>
      </c>
      <c r="H58" s="379">
        <v>0</v>
      </c>
      <c r="I58" s="379">
        <v>0</v>
      </c>
      <c r="J58" s="379">
        <v>0</v>
      </c>
      <c r="K58" s="379">
        <v>0</v>
      </c>
      <c r="L58" s="379">
        <v>0</v>
      </c>
      <c r="M58" s="379">
        <v>0</v>
      </c>
      <c r="N58" s="379">
        <v>0</v>
      </c>
      <c r="O58" s="418">
        <v>0</v>
      </c>
      <c r="P58" s="374">
        <v>0</v>
      </c>
      <c r="Q58" s="34">
        <v>0</v>
      </c>
      <c r="R58" s="34">
        <v>0</v>
      </c>
      <c r="S58" s="34">
        <v>0</v>
      </c>
      <c r="T58" s="34">
        <v>0</v>
      </c>
      <c r="U58" s="34">
        <v>0</v>
      </c>
      <c r="V58" s="34">
        <v>0</v>
      </c>
      <c r="W58" s="34">
        <v>0</v>
      </c>
      <c r="X58" s="34">
        <v>0</v>
      </c>
      <c r="Y58" s="34">
        <v>0</v>
      </c>
      <c r="Z58" s="34">
        <v>0</v>
      </c>
      <c r="AA58" s="34">
        <v>0</v>
      </c>
      <c r="AB58" s="34">
        <v>0</v>
      </c>
      <c r="AC58" s="34">
        <v>0</v>
      </c>
      <c r="AD58" s="34">
        <v>0</v>
      </c>
      <c r="AE58" s="34">
        <v>0</v>
      </c>
      <c r="AF58" s="34">
        <v>0</v>
      </c>
      <c r="AG58" s="34">
        <v>0</v>
      </c>
      <c r="AH58" s="34">
        <v>0</v>
      </c>
      <c r="AI58" s="34">
        <v>0</v>
      </c>
      <c r="AJ58" s="34">
        <v>0</v>
      </c>
      <c r="AK58" s="34">
        <v>0</v>
      </c>
      <c r="AL58" s="34">
        <v>0</v>
      </c>
      <c r="AM58" s="34">
        <v>0</v>
      </c>
      <c r="AN58" s="34">
        <v>0</v>
      </c>
      <c r="AO58" s="34">
        <v>0</v>
      </c>
      <c r="AP58" s="34">
        <v>0</v>
      </c>
      <c r="AQ58" s="34">
        <v>0</v>
      </c>
      <c r="AR58" s="34">
        <v>0</v>
      </c>
      <c r="AS58" s="34">
        <v>0</v>
      </c>
      <c r="AT58" s="34">
        <v>0</v>
      </c>
      <c r="AU58" s="34">
        <v>0</v>
      </c>
      <c r="AV58" s="34">
        <v>0</v>
      </c>
      <c r="AW58" s="34">
        <v>0</v>
      </c>
      <c r="AX58" s="34">
        <v>0</v>
      </c>
      <c r="AY58" s="34">
        <v>0</v>
      </c>
      <c r="AZ58" s="34">
        <v>0</v>
      </c>
      <c r="BA58" s="34">
        <v>0</v>
      </c>
      <c r="BB58" s="34">
        <v>0</v>
      </c>
      <c r="BC58" s="34">
        <v>0</v>
      </c>
      <c r="BD58" s="34">
        <v>0</v>
      </c>
      <c r="BE58" s="34">
        <v>0</v>
      </c>
      <c r="BF58" s="34">
        <v>0</v>
      </c>
      <c r="BG58" s="34">
        <v>0</v>
      </c>
      <c r="BH58" s="34">
        <v>0</v>
      </c>
      <c r="BI58" s="34">
        <v>0</v>
      </c>
      <c r="BJ58" s="34">
        <v>0</v>
      </c>
      <c r="BK58" s="34">
        <v>0</v>
      </c>
      <c r="BL58" s="34">
        <v>0</v>
      </c>
      <c r="BM58" s="34">
        <v>0</v>
      </c>
      <c r="BN58" s="34">
        <v>0</v>
      </c>
      <c r="BO58" s="34">
        <v>0</v>
      </c>
      <c r="BP58" s="34">
        <v>0</v>
      </c>
      <c r="BQ58" s="34">
        <v>0</v>
      </c>
      <c r="BR58" s="34">
        <v>0</v>
      </c>
      <c r="BS58" s="34">
        <v>0</v>
      </c>
      <c r="BT58" s="34">
        <v>0</v>
      </c>
      <c r="BU58" s="34">
        <v>0</v>
      </c>
      <c r="BV58" s="34">
        <v>0</v>
      </c>
      <c r="BW58" s="34">
        <v>0</v>
      </c>
      <c r="BX58" s="34">
        <v>0</v>
      </c>
      <c r="BY58" s="34">
        <v>0</v>
      </c>
      <c r="BZ58" s="34">
        <v>0</v>
      </c>
      <c r="CA58" s="34">
        <v>0</v>
      </c>
      <c r="CB58" s="34">
        <v>0</v>
      </c>
      <c r="CC58" s="34">
        <v>0</v>
      </c>
      <c r="CD58" s="34">
        <v>0</v>
      </c>
      <c r="CE58" s="34">
        <v>0</v>
      </c>
      <c r="CF58" s="34">
        <v>0</v>
      </c>
      <c r="CG58" s="34">
        <v>0</v>
      </c>
      <c r="CH58" s="34">
        <v>0</v>
      </c>
      <c r="CI58" s="34">
        <v>0</v>
      </c>
      <c r="CJ58" s="34">
        <v>0</v>
      </c>
      <c r="CK58" s="34">
        <v>0</v>
      </c>
      <c r="CL58" s="34">
        <v>0</v>
      </c>
      <c r="CM58" s="34">
        <v>0</v>
      </c>
      <c r="CN58" s="34">
        <v>0</v>
      </c>
      <c r="CO58" s="34">
        <v>0</v>
      </c>
      <c r="CP58" s="34">
        <v>0</v>
      </c>
      <c r="CQ58" s="34">
        <v>0</v>
      </c>
      <c r="CR58" s="34">
        <v>0</v>
      </c>
      <c r="CS58" s="34">
        <v>0</v>
      </c>
      <c r="CT58" s="34">
        <v>0</v>
      </c>
      <c r="CU58" s="34">
        <v>0</v>
      </c>
      <c r="CV58" s="34">
        <v>0</v>
      </c>
      <c r="CW58" s="34">
        <v>0</v>
      </c>
      <c r="CX58" s="34">
        <v>0</v>
      </c>
      <c r="CY58" s="34">
        <v>0</v>
      </c>
      <c r="CZ58" s="34">
        <v>0</v>
      </c>
      <c r="DA58" s="34">
        <v>0</v>
      </c>
      <c r="DB58" s="34">
        <v>0</v>
      </c>
      <c r="DC58" s="34">
        <v>0</v>
      </c>
      <c r="DD58" s="34">
        <v>0</v>
      </c>
      <c r="DE58" s="34">
        <v>0</v>
      </c>
      <c r="DF58" s="34">
        <v>0</v>
      </c>
      <c r="DG58" s="34">
        <v>0</v>
      </c>
      <c r="DH58" s="34">
        <v>0</v>
      </c>
      <c r="DI58" s="34">
        <v>0</v>
      </c>
      <c r="DJ58" s="34">
        <v>0</v>
      </c>
      <c r="DK58" s="34">
        <v>0</v>
      </c>
      <c r="DL58" s="34">
        <v>0</v>
      </c>
      <c r="DM58" s="34">
        <v>0</v>
      </c>
      <c r="DN58" s="34">
        <v>0</v>
      </c>
      <c r="DO58" s="34">
        <v>0</v>
      </c>
      <c r="DP58" s="34">
        <v>0</v>
      </c>
      <c r="DQ58" s="34">
        <v>0</v>
      </c>
      <c r="DR58" s="34">
        <v>0</v>
      </c>
      <c r="DS58" s="34">
        <v>0</v>
      </c>
      <c r="DT58" s="34">
        <v>0</v>
      </c>
      <c r="DU58" s="34">
        <v>0</v>
      </c>
      <c r="DV58" s="34">
        <v>0</v>
      </c>
      <c r="DW58" s="34">
        <v>0</v>
      </c>
      <c r="DX58" s="34">
        <v>0</v>
      </c>
      <c r="DY58" s="34">
        <v>0</v>
      </c>
      <c r="DZ58" s="34">
        <v>0</v>
      </c>
      <c r="EA58" s="34">
        <v>0</v>
      </c>
      <c r="EB58" s="34">
        <v>0</v>
      </c>
      <c r="EC58" s="34">
        <v>0</v>
      </c>
      <c r="ED58" s="34">
        <v>0</v>
      </c>
      <c r="EE58" s="34">
        <v>0</v>
      </c>
      <c r="EF58" s="34">
        <v>0</v>
      </c>
      <c r="EG58" s="34">
        <v>0</v>
      </c>
      <c r="EH58" s="34">
        <v>0</v>
      </c>
      <c r="EI58" s="34">
        <v>0</v>
      </c>
      <c r="EJ58" s="34">
        <v>0</v>
      </c>
      <c r="EK58" s="34">
        <v>0</v>
      </c>
      <c r="EL58" s="34">
        <v>0</v>
      </c>
      <c r="EM58" s="34">
        <v>0</v>
      </c>
      <c r="EN58" s="34">
        <v>0</v>
      </c>
      <c r="EO58" s="34">
        <v>0</v>
      </c>
      <c r="EP58" s="34">
        <v>0</v>
      </c>
      <c r="EQ58" s="34">
        <v>0</v>
      </c>
      <c r="ER58" s="34">
        <v>0</v>
      </c>
      <c r="ES58" s="34">
        <v>0</v>
      </c>
      <c r="ET58" s="34">
        <v>0</v>
      </c>
      <c r="EU58" s="34">
        <v>0</v>
      </c>
      <c r="EV58" s="34">
        <v>0</v>
      </c>
      <c r="EW58" s="34">
        <v>0</v>
      </c>
      <c r="EX58" s="34">
        <v>0</v>
      </c>
      <c r="EY58" s="34">
        <v>0</v>
      </c>
      <c r="EZ58" s="34">
        <v>0</v>
      </c>
      <c r="FA58" s="34">
        <v>0</v>
      </c>
      <c r="FB58" s="34">
        <v>0</v>
      </c>
      <c r="FC58" s="34">
        <v>0</v>
      </c>
      <c r="FD58" s="34">
        <v>0</v>
      </c>
      <c r="FE58" s="34">
        <v>0</v>
      </c>
      <c r="FF58" s="34">
        <v>0</v>
      </c>
      <c r="FG58" s="34">
        <v>0</v>
      </c>
      <c r="FH58" s="34">
        <v>0</v>
      </c>
      <c r="FI58" s="34">
        <v>0</v>
      </c>
      <c r="FJ58" s="34">
        <v>0</v>
      </c>
      <c r="FK58" s="34">
        <v>0</v>
      </c>
      <c r="FL58" s="34">
        <v>0</v>
      </c>
      <c r="FM58" s="34">
        <v>0</v>
      </c>
      <c r="FN58" s="34">
        <v>0</v>
      </c>
      <c r="FO58" s="34">
        <v>0</v>
      </c>
      <c r="FP58" s="34">
        <v>0</v>
      </c>
      <c r="FQ58" s="34">
        <v>0</v>
      </c>
      <c r="FR58" s="34">
        <v>0</v>
      </c>
      <c r="FS58" s="34">
        <v>0</v>
      </c>
      <c r="FT58" s="34">
        <v>0</v>
      </c>
      <c r="FU58" s="34">
        <v>0</v>
      </c>
      <c r="FV58" s="34">
        <v>0</v>
      </c>
      <c r="FW58" s="34">
        <v>0</v>
      </c>
      <c r="FX58" s="34">
        <v>0</v>
      </c>
      <c r="FY58" s="34">
        <v>0</v>
      </c>
      <c r="FZ58" s="34">
        <v>0</v>
      </c>
      <c r="GA58" s="34">
        <v>0</v>
      </c>
      <c r="GB58" s="34">
        <v>0</v>
      </c>
      <c r="GC58" s="34">
        <v>0</v>
      </c>
      <c r="GD58" s="34">
        <v>0</v>
      </c>
      <c r="GE58" s="34">
        <v>0</v>
      </c>
      <c r="GF58" s="34">
        <v>0</v>
      </c>
      <c r="GG58" s="34">
        <v>0</v>
      </c>
      <c r="GH58" s="34">
        <v>0</v>
      </c>
      <c r="GI58" s="34">
        <v>0</v>
      </c>
      <c r="GJ58" s="34">
        <v>0</v>
      </c>
      <c r="GK58" s="34">
        <v>0</v>
      </c>
      <c r="GL58" s="34">
        <v>0</v>
      </c>
      <c r="GM58" s="34">
        <v>0</v>
      </c>
      <c r="GN58" s="34">
        <v>0</v>
      </c>
      <c r="GO58" s="34">
        <v>0</v>
      </c>
      <c r="GP58" s="34">
        <v>0</v>
      </c>
      <c r="GQ58" s="34">
        <v>0</v>
      </c>
      <c r="GR58" s="34">
        <v>0</v>
      </c>
      <c r="GS58" s="34">
        <v>0</v>
      </c>
      <c r="GT58" s="34">
        <v>0</v>
      </c>
      <c r="GU58" s="34">
        <v>0</v>
      </c>
      <c r="GV58" s="34">
        <v>0</v>
      </c>
      <c r="GW58" s="34">
        <v>0</v>
      </c>
      <c r="GX58" s="34">
        <v>0</v>
      </c>
      <c r="GY58" s="34">
        <v>0</v>
      </c>
      <c r="GZ58" s="34">
        <v>0</v>
      </c>
      <c r="HA58" s="34">
        <v>0</v>
      </c>
      <c r="HB58" s="34">
        <v>0</v>
      </c>
      <c r="HC58" s="34">
        <v>0</v>
      </c>
      <c r="HD58" s="34">
        <v>0</v>
      </c>
      <c r="HE58" s="34">
        <v>0</v>
      </c>
      <c r="HF58" s="34">
        <v>0</v>
      </c>
      <c r="HG58" s="34">
        <v>0</v>
      </c>
      <c r="HH58" s="34">
        <v>0</v>
      </c>
      <c r="HI58" s="34">
        <v>0</v>
      </c>
      <c r="HJ58" s="34">
        <v>0</v>
      </c>
      <c r="HK58" s="34">
        <v>0</v>
      </c>
      <c r="HL58" s="34">
        <v>0</v>
      </c>
      <c r="HM58" s="34">
        <v>0</v>
      </c>
      <c r="HN58" s="34">
        <v>0</v>
      </c>
      <c r="HO58" s="34">
        <v>0</v>
      </c>
      <c r="HP58" s="34">
        <v>0</v>
      </c>
      <c r="HQ58" s="34">
        <v>0</v>
      </c>
      <c r="HR58" s="34">
        <v>0</v>
      </c>
      <c r="HS58" s="34">
        <v>0</v>
      </c>
      <c r="HT58" s="34">
        <v>0</v>
      </c>
      <c r="HU58" s="34">
        <v>0</v>
      </c>
      <c r="HV58" s="34">
        <v>0</v>
      </c>
      <c r="HW58" s="34">
        <v>0</v>
      </c>
      <c r="HX58" s="34">
        <v>0</v>
      </c>
      <c r="HY58" s="34">
        <v>0</v>
      </c>
      <c r="HZ58" s="34">
        <v>0</v>
      </c>
      <c r="IA58" s="34">
        <v>0</v>
      </c>
      <c r="IB58" s="34">
        <v>0</v>
      </c>
      <c r="IC58" s="34">
        <v>0</v>
      </c>
      <c r="ID58" s="34">
        <v>0</v>
      </c>
      <c r="IE58" s="34">
        <v>0</v>
      </c>
      <c r="IF58" s="34">
        <v>0</v>
      </c>
      <c r="IG58" s="34">
        <v>0</v>
      </c>
      <c r="IH58" s="34">
        <v>0</v>
      </c>
      <c r="II58" s="34">
        <v>0</v>
      </c>
      <c r="IJ58" s="34">
        <v>0</v>
      </c>
      <c r="IK58" s="34">
        <v>0</v>
      </c>
      <c r="IL58" s="34">
        <v>0</v>
      </c>
      <c r="IM58" s="34">
        <v>0</v>
      </c>
      <c r="IN58" s="34">
        <v>0</v>
      </c>
      <c r="IO58" s="34">
        <v>0</v>
      </c>
      <c r="IP58" s="34">
        <v>0</v>
      </c>
      <c r="IQ58" s="34">
        <v>0</v>
      </c>
      <c r="IV58" s="404"/>
    </row>
    <row r="59" spans="1:256" s="398" customFormat="1" ht="25.5">
      <c r="A59" s="399">
        <v>233</v>
      </c>
      <c r="B59" s="380" t="s">
        <v>411</v>
      </c>
      <c r="C59" s="378">
        <f t="shared" si="16"/>
        <v>0</v>
      </c>
      <c r="D59" s="379">
        <v>0</v>
      </c>
      <c r="E59" s="379">
        <v>0</v>
      </c>
      <c r="F59" s="379">
        <v>0</v>
      </c>
      <c r="G59" s="379">
        <v>0</v>
      </c>
      <c r="H59" s="379">
        <v>0</v>
      </c>
      <c r="I59" s="379">
        <v>0</v>
      </c>
      <c r="J59" s="379">
        <v>0</v>
      </c>
      <c r="K59" s="379">
        <v>0</v>
      </c>
      <c r="L59" s="379">
        <v>0</v>
      </c>
      <c r="M59" s="379">
        <v>0</v>
      </c>
      <c r="N59" s="379">
        <v>0</v>
      </c>
      <c r="O59" s="418">
        <v>0</v>
      </c>
      <c r="P59" s="374">
        <v>0</v>
      </c>
      <c r="Q59" s="34">
        <v>0</v>
      </c>
      <c r="R59" s="34">
        <v>0</v>
      </c>
      <c r="S59" s="34">
        <v>0</v>
      </c>
      <c r="T59" s="34">
        <v>0</v>
      </c>
      <c r="U59" s="34">
        <v>0</v>
      </c>
      <c r="V59" s="34">
        <v>0</v>
      </c>
      <c r="W59" s="34">
        <v>0</v>
      </c>
      <c r="X59" s="34">
        <v>0</v>
      </c>
      <c r="Y59" s="34">
        <v>0</v>
      </c>
      <c r="Z59" s="34">
        <v>0</v>
      </c>
      <c r="AA59" s="34">
        <v>0</v>
      </c>
      <c r="AB59" s="34">
        <v>0</v>
      </c>
      <c r="AC59" s="34">
        <v>0</v>
      </c>
      <c r="AD59" s="34">
        <v>0</v>
      </c>
      <c r="AE59" s="34">
        <v>0</v>
      </c>
      <c r="AF59" s="34">
        <v>0</v>
      </c>
      <c r="AG59" s="34">
        <v>0</v>
      </c>
      <c r="AH59" s="34">
        <v>0</v>
      </c>
      <c r="AI59" s="34">
        <v>0</v>
      </c>
      <c r="AJ59" s="34">
        <v>0</v>
      </c>
      <c r="AK59" s="34">
        <v>0</v>
      </c>
      <c r="AL59" s="34">
        <v>0</v>
      </c>
      <c r="AM59" s="34">
        <v>0</v>
      </c>
      <c r="AN59" s="34">
        <v>0</v>
      </c>
      <c r="AO59" s="34">
        <v>0</v>
      </c>
      <c r="AP59" s="34">
        <v>0</v>
      </c>
      <c r="AQ59" s="34">
        <v>0</v>
      </c>
      <c r="AR59" s="34">
        <v>0</v>
      </c>
      <c r="AS59" s="34">
        <v>0</v>
      </c>
      <c r="AT59" s="34">
        <v>0</v>
      </c>
      <c r="AU59" s="34">
        <v>0</v>
      </c>
      <c r="AV59" s="34">
        <v>0</v>
      </c>
      <c r="AW59" s="34">
        <v>0</v>
      </c>
      <c r="AX59" s="34">
        <v>0</v>
      </c>
      <c r="AY59" s="34">
        <v>0</v>
      </c>
      <c r="AZ59" s="34">
        <v>0</v>
      </c>
      <c r="BA59" s="34">
        <v>0</v>
      </c>
      <c r="BB59" s="34">
        <v>0</v>
      </c>
      <c r="BC59" s="34">
        <v>0</v>
      </c>
      <c r="BD59" s="34">
        <v>0</v>
      </c>
      <c r="BE59" s="34">
        <v>0</v>
      </c>
      <c r="BF59" s="34">
        <v>0</v>
      </c>
      <c r="BG59" s="34">
        <v>0</v>
      </c>
      <c r="BH59" s="34">
        <v>0</v>
      </c>
      <c r="BI59" s="34">
        <v>0</v>
      </c>
      <c r="BJ59" s="34">
        <v>0</v>
      </c>
      <c r="BK59" s="34">
        <v>0</v>
      </c>
      <c r="BL59" s="34">
        <v>0</v>
      </c>
      <c r="BM59" s="34">
        <v>0</v>
      </c>
      <c r="BN59" s="34">
        <v>0</v>
      </c>
      <c r="BO59" s="34">
        <v>0</v>
      </c>
      <c r="BP59" s="34">
        <v>0</v>
      </c>
      <c r="BQ59" s="34">
        <v>0</v>
      </c>
      <c r="BR59" s="34">
        <v>0</v>
      </c>
      <c r="BS59" s="34">
        <v>0</v>
      </c>
      <c r="BT59" s="34">
        <v>0</v>
      </c>
      <c r="BU59" s="34">
        <v>0</v>
      </c>
      <c r="BV59" s="34">
        <v>0</v>
      </c>
      <c r="BW59" s="34">
        <v>0</v>
      </c>
      <c r="BX59" s="34">
        <v>0</v>
      </c>
      <c r="BY59" s="34">
        <v>0</v>
      </c>
      <c r="BZ59" s="34">
        <v>0</v>
      </c>
      <c r="CA59" s="34">
        <v>0</v>
      </c>
      <c r="CB59" s="34">
        <v>0</v>
      </c>
      <c r="CC59" s="34">
        <v>0</v>
      </c>
      <c r="CD59" s="34">
        <v>0</v>
      </c>
      <c r="CE59" s="34">
        <v>0</v>
      </c>
      <c r="CF59" s="34">
        <v>0</v>
      </c>
      <c r="CG59" s="34">
        <v>0</v>
      </c>
      <c r="CH59" s="34">
        <v>0</v>
      </c>
      <c r="CI59" s="34">
        <v>0</v>
      </c>
      <c r="CJ59" s="34">
        <v>0</v>
      </c>
      <c r="CK59" s="34">
        <v>0</v>
      </c>
      <c r="CL59" s="34">
        <v>0</v>
      </c>
      <c r="CM59" s="34">
        <v>0</v>
      </c>
      <c r="CN59" s="34">
        <v>0</v>
      </c>
      <c r="CO59" s="34">
        <v>0</v>
      </c>
      <c r="CP59" s="34">
        <v>0</v>
      </c>
      <c r="CQ59" s="34">
        <v>0</v>
      </c>
      <c r="CR59" s="34">
        <v>0</v>
      </c>
      <c r="CS59" s="34">
        <v>0</v>
      </c>
      <c r="CT59" s="34">
        <v>0</v>
      </c>
      <c r="CU59" s="34">
        <v>0</v>
      </c>
      <c r="CV59" s="34">
        <v>0</v>
      </c>
      <c r="CW59" s="34">
        <v>0</v>
      </c>
      <c r="CX59" s="34">
        <v>0</v>
      </c>
      <c r="CY59" s="34">
        <v>0</v>
      </c>
      <c r="CZ59" s="34">
        <v>0</v>
      </c>
      <c r="DA59" s="34">
        <v>0</v>
      </c>
      <c r="DB59" s="34">
        <v>0</v>
      </c>
      <c r="DC59" s="34">
        <v>0</v>
      </c>
      <c r="DD59" s="34">
        <v>0</v>
      </c>
      <c r="DE59" s="34">
        <v>0</v>
      </c>
      <c r="DF59" s="34">
        <v>0</v>
      </c>
      <c r="DG59" s="34">
        <v>0</v>
      </c>
      <c r="DH59" s="34">
        <v>0</v>
      </c>
      <c r="DI59" s="34">
        <v>0</v>
      </c>
      <c r="DJ59" s="34">
        <v>0</v>
      </c>
      <c r="DK59" s="34">
        <v>0</v>
      </c>
      <c r="DL59" s="34">
        <v>0</v>
      </c>
      <c r="DM59" s="34">
        <v>0</v>
      </c>
      <c r="DN59" s="34">
        <v>0</v>
      </c>
      <c r="DO59" s="34">
        <v>0</v>
      </c>
      <c r="DP59" s="34">
        <v>0</v>
      </c>
      <c r="DQ59" s="34">
        <v>0</v>
      </c>
      <c r="DR59" s="34">
        <v>0</v>
      </c>
      <c r="DS59" s="34">
        <v>0</v>
      </c>
      <c r="DT59" s="34">
        <v>0</v>
      </c>
      <c r="DU59" s="34">
        <v>0</v>
      </c>
      <c r="DV59" s="34">
        <v>0</v>
      </c>
      <c r="DW59" s="34">
        <v>0</v>
      </c>
      <c r="DX59" s="34">
        <v>0</v>
      </c>
      <c r="DY59" s="34">
        <v>0</v>
      </c>
      <c r="DZ59" s="34">
        <v>0</v>
      </c>
      <c r="EA59" s="34">
        <v>0</v>
      </c>
      <c r="EB59" s="34">
        <v>0</v>
      </c>
      <c r="EC59" s="34">
        <v>0</v>
      </c>
      <c r="ED59" s="34">
        <v>0</v>
      </c>
      <c r="EE59" s="34">
        <v>0</v>
      </c>
      <c r="EF59" s="34">
        <v>0</v>
      </c>
      <c r="EG59" s="34">
        <v>0</v>
      </c>
      <c r="EH59" s="34">
        <v>0</v>
      </c>
      <c r="EI59" s="34">
        <v>0</v>
      </c>
      <c r="EJ59" s="34">
        <v>0</v>
      </c>
      <c r="EK59" s="34">
        <v>0</v>
      </c>
      <c r="EL59" s="34">
        <v>0</v>
      </c>
      <c r="EM59" s="34">
        <v>0</v>
      </c>
      <c r="EN59" s="34">
        <v>0</v>
      </c>
      <c r="EO59" s="34">
        <v>0</v>
      </c>
      <c r="EP59" s="34">
        <v>0</v>
      </c>
      <c r="EQ59" s="34">
        <v>0</v>
      </c>
      <c r="ER59" s="34">
        <v>0</v>
      </c>
      <c r="ES59" s="34">
        <v>0</v>
      </c>
      <c r="ET59" s="34">
        <v>0</v>
      </c>
      <c r="EU59" s="34">
        <v>0</v>
      </c>
      <c r="EV59" s="34">
        <v>0</v>
      </c>
      <c r="EW59" s="34">
        <v>0</v>
      </c>
      <c r="EX59" s="34">
        <v>0</v>
      </c>
      <c r="EY59" s="34">
        <v>0</v>
      </c>
      <c r="EZ59" s="34">
        <v>0</v>
      </c>
      <c r="FA59" s="34">
        <v>0</v>
      </c>
      <c r="FB59" s="34">
        <v>0</v>
      </c>
      <c r="FC59" s="34">
        <v>0</v>
      </c>
      <c r="FD59" s="34">
        <v>0</v>
      </c>
      <c r="FE59" s="34">
        <v>0</v>
      </c>
      <c r="FF59" s="34">
        <v>0</v>
      </c>
      <c r="FG59" s="34">
        <v>0</v>
      </c>
      <c r="FH59" s="34">
        <v>0</v>
      </c>
      <c r="FI59" s="34">
        <v>0</v>
      </c>
      <c r="FJ59" s="34">
        <v>0</v>
      </c>
      <c r="FK59" s="34">
        <v>0</v>
      </c>
      <c r="FL59" s="34">
        <v>0</v>
      </c>
      <c r="FM59" s="34">
        <v>0</v>
      </c>
      <c r="FN59" s="34">
        <v>0</v>
      </c>
      <c r="FO59" s="34">
        <v>0</v>
      </c>
      <c r="FP59" s="34">
        <v>0</v>
      </c>
      <c r="FQ59" s="34">
        <v>0</v>
      </c>
      <c r="FR59" s="34">
        <v>0</v>
      </c>
      <c r="FS59" s="34">
        <v>0</v>
      </c>
      <c r="FT59" s="34">
        <v>0</v>
      </c>
      <c r="FU59" s="34">
        <v>0</v>
      </c>
      <c r="FV59" s="34">
        <v>0</v>
      </c>
      <c r="FW59" s="34">
        <v>0</v>
      </c>
      <c r="FX59" s="34">
        <v>0</v>
      </c>
      <c r="FY59" s="34">
        <v>0</v>
      </c>
      <c r="FZ59" s="34">
        <v>0</v>
      </c>
      <c r="GA59" s="34">
        <v>0</v>
      </c>
      <c r="GB59" s="34">
        <v>0</v>
      </c>
      <c r="GC59" s="34">
        <v>0</v>
      </c>
      <c r="GD59" s="34">
        <v>0</v>
      </c>
      <c r="GE59" s="34">
        <v>0</v>
      </c>
      <c r="GF59" s="34">
        <v>0</v>
      </c>
      <c r="GG59" s="34">
        <v>0</v>
      </c>
      <c r="GH59" s="34">
        <v>0</v>
      </c>
      <c r="GI59" s="34">
        <v>0</v>
      </c>
      <c r="GJ59" s="34">
        <v>0</v>
      </c>
      <c r="GK59" s="34">
        <v>0</v>
      </c>
      <c r="GL59" s="34">
        <v>0</v>
      </c>
      <c r="GM59" s="34">
        <v>0</v>
      </c>
      <c r="GN59" s="34">
        <v>0</v>
      </c>
      <c r="GO59" s="34">
        <v>0</v>
      </c>
      <c r="GP59" s="34">
        <v>0</v>
      </c>
      <c r="GQ59" s="34">
        <v>0</v>
      </c>
      <c r="GR59" s="34">
        <v>0</v>
      </c>
      <c r="GS59" s="34">
        <v>0</v>
      </c>
      <c r="GT59" s="34">
        <v>0</v>
      </c>
      <c r="GU59" s="34">
        <v>0</v>
      </c>
      <c r="GV59" s="34">
        <v>0</v>
      </c>
      <c r="GW59" s="34">
        <v>0</v>
      </c>
      <c r="GX59" s="34">
        <v>0</v>
      </c>
      <c r="GY59" s="34">
        <v>0</v>
      </c>
      <c r="GZ59" s="34">
        <v>0</v>
      </c>
      <c r="HA59" s="34">
        <v>0</v>
      </c>
      <c r="HB59" s="34">
        <v>0</v>
      </c>
      <c r="HC59" s="34">
        <v>0</v>
      </c>
      <c r="HD59" s="34">
        <v>0</v>
      </c>
      <c r="HE59" s="34">
        <v>0</v>
      </c>
      <c r="HF59" s="34">
        <v>0</v>
      </c>
      <c r="HG59" s="34">
        <v>0</v>
      </c>
      <c r="HH59" s="34">
        <v>0</v>
      </c>
      <c r="HI59" s="34">
        <v>0</v>
      </c>
      <c r="HJ59" s="34">
        <v>0</v>
      </c>
      <c r="HK59" s="34">
        <v>0</v>
      </c>
      <c r="HL59" s="34">
        <v>0</v>
      </c>
      <c r="HM59" s="34">
        <v>0</v>
      </c>
      <c r="HN59" s="34">
        <v>0</v>
      </c>
      <c r="HO59" s="34">
        <v>0</v>
      </c>
      <c r="HP59" s="34">
        <v>0</v>
      </c>
      <c r="HQ59" s="34">
        <v>0</v>
      </c>
      <c r="HR59" s="34">
        <v>0</v>
      </c>
      <c r="HS59" s="34">
        <v>0</v>
      </c>
      <c r="HT59" s="34">
        <v>0</v>
      </c>
      <c r="HU59" s="34">
        <v>0</v>
      </c>
      <c r="HV59" s="34">
        <v>0</v>
      </c>
      <c r="HW59" s="34">
        <v>0</v>
      </c>
      <c r="HX59" s="34">
        <v>0</v>
      </c>
      <c r="HY59" s="34">
        <v>0</v>
      </c>
      <c r="HZ59" s="34">
        <v>0</v>
      </c>
      <c r="IA59" s="34">
        <v>0</v>
      </c>
      <c r="IB59" s="34">
        <v>0</v>
      </c>
      <c r="IC59" s="34">
        <v>0</v>
      </c>
      <c r="ID59" s="34">
        <v>0</v>
      </c>
      <c r="IE59" s="34">
        <v>0</v>
      </c>
      <c r="IF59" s="34">
        <v>0</v>
      </c>
      <c r="IG59" s="34">
        <v>0</v>
      </c>
      <c r="IH59" s="34">
        <v>0</v>
      </c>
      <c r="II59" s="34">
        <v>0</v>
      </c>
      <c r="IJ59" s="34">
        <v>0</v>
      </c>
      <c r="IK59" s="34">
        <v>0</v>
      </c>
      <c r="IL59" s="34">
        <v>0</v>
      </c>
      <c r="IM59" s="34">
        <v>0</v>
      </c>
      <c r="IN59" s="34">
        <v>0</v>
      </c>
      <c r="IO59" s="34">
        <v>0</v>
      </c>
      <c r="IP59" s="34">
        <v>0</v>
      </c>
      <c r="IQ59" s="34">
        <v>0</v>
      </c>
      <c r="IV59" s="404"/>
    </row>
    <row r="60" spans="1:256" s="398" customFormat="1" ht="28.5" customHeight="1">
      <c r="A60" s="399">
        <v>234</v>
      </c>
      <c r="B60" s="383" t="s">
        <v>412</v>
      </c>
      <c r="C60" s="378">
        <f t="shared" si="16"/>
        <v>0</v>
      </c>
      <c r="D60" s="379">
        <v>0</v>
      </c>
      <c r="E60" s="379">
        <v>0</v>
      </c>
      <c r="F60" s="379">
        <v>0</v>
      </c>
      <c r="G60" s="379">
        <v>0</v>
      </c>
      <c r="H60" s="379">
        <v>0</v>
      </c>
      <c r="I60" s="379">
        <v>0</v>
      </c>
      <c r="J60" s="379">
        <v>0</v>
      </c>
      <c r="K60" s="379">
        <v>0</v>
      </c>
      <c r="L60" s="379">
        <v>0</v>
      </c>
      <c r="M60" s="379">
        <v>0</v>
      </c>
      <c r="N60" s="379">
        <v>0</v>
      </c>
      <c r="O60" s="418">
        <v>0</v>
      </c>
      <c r="P60" s="374">
        <v>0</v>
      </c>
      <c r="Q60" s="34">
        <v>0</v>
      </c>
      <c r="R60" s="34">
        <v>0</v>
      </c>
      <c r="S60" s="34">
        <v>0</v>
      </c>
      <c r="T60" s="34">
        <v>0</v>
      </c>
      <c r="U60" s="34">
        <v>0</v>
      </c>
      <c r="V60" s="34">
        <v>0</v>
      </c>
      <c r="W60" s="34">
        <v>0</v>
      </c>
      <c r="X60" s="34">
        <v>0</v>
      </c>
      <c r="Y60" s="34">
        <v>0</v>
      </c>
      <c r="Z60" s="34">
        <v>0</v>
      </c>
      <c r="AA60" s="34">
        <v>0</v>
      </c>
      <c r="AB60" s="34">
        <v>0</v>
      </c>
      <c r="AC60" s="34">
        <v>0</v>
      </c>
      <c r="AD60" s="34">
        <v>0</v>
      </c>
      <c r="AE60" s="34">
        <v>0</v>
      </c>
      <c r="AF60" s="34">
        <v>0</v>
      </c>
      <c r="AG60" s="34">
        <v>0</v>
      </c>
      <c r="AH60" s="34">
        <v>0</v>
      </c>
      <c r="AI60" s="34">
        <v>0</v>
      </c>
      <c r="AJ60" s="34">
        <v>0</v>
      </c>
      <c r="AK60" s="34">
        <v>0</v>
      </c>
      <c r="AL60" s="34">
        <v>0</v>
      </c>
      <c r="AM60" s="34">
        <v>0</v>
      </c>
      <c r="AN60" s="34">
        <v>0</v>
      </c>
      <c r="AO60" s="34">
        <v>0</v>
      </c>
      <c r="AP60" s="34">
        <v>0</v>
      </c>
      <c r="AQ60" s="34">
        <v>0</v>
      </c>
      <c r="AR60" s="34">
        <v>0</v>
      </c>
      <c r="AS60" s="34">
        <v>0</v>
      </c>
      <c r="AT60" s="34">
        <v>0</v>
      </c>
      <c r="AU60" s="34">
        <v>0</v>
      </c>
      <c r="AV60" s="34">
        <v>0</v>
      </c>
      <c r="AW60" s="34">
        <v>0</v>
      </c>
      <c r="AX60" s="34">
        <v>0</v>
      </c>
      <c r="AY60" s="34">
        <v>0</v>
      </c>
      <c r="AZ60" s="34">
        <v>0</v>
      </c>
      <c r="BA60" s="34">
        <v>0</v>
      </c>
      <c r="BB60" s="34">
        <v>0</v>
      </c>
      <c r="BC60" s="34">
        <v>0</v>
      </c>
      <c r="BD60" s="34">
        <v>0</v>
      </c>
      <c r="BE60" s="34">
        <v>0</v>
      </c>
      <c r="BF60" s="34">
        <v>0</v>
      </c>
      <c r="BG60" s="34">
        <v>0</v>
      </c>
      <c r="BH60" s="34">
        <v>0</v>
      </c>
      <c r="BI60" s="34">
        <v>0</v>
      </c>
      <c r="BJ60" s="34">
        <v>0</v>
      </c>
      <c r="BK60" s="34">
        <v>0</v>
      </c>
      <c r="BL60" s="34">
        <v>0</v>
      </c>
      <c r="BM60" s="34">
        <v>0</v>
      </c>
      <c r="BN60" s="34">
        <v>0</v>
      </c>
      <c r="BO60" s="34">
        <v>0</v>
      </c>
      <c r="BP60" s="34">
        <v>0</v>
      </c>
      <c r="BQ60" s="34">
        <v>0</v>
      </c>
      <c r="BR60" s="34">
        <v>0</v>
      </c>
      <c r="BS60" s="34">
        <v>0</v>
      </c>
      <c r="BT60" s="34">
        <v>0</v>
      </c>
      <c r="BU60" s="34">
        <v>0</v>
      </c>
      <c r="BV60" s="34">
        <v>0</v>
      </c>
      <c r="BW60" s="34">
        <v>0</v>
      </c>
      <c r="BX60" s="34">
        <v>0</v>
      </c>
      <c r="BY60" s="34">
        <v>0</v>
      </c>
      <c r="BZ60" s="34">
        <v>0</v>
      </c>
      <c r="CA60" s="34">
        <v>0</v>
      </c>
      <c r="CB60" s="34">
        <v>0</v>
      </c>
      <c r="CC60" s="34">
        <v>0</v>
      </c>
      <c r="CD60" s="34">
        <v>0</v>
      </c>
      <c r="CE60" s="34">
        <v>0</v>
      </c>
      <c r="CF60" s="34">
        <v>0</v>
      </c>
      <c r="CG60" s="34">
        <v>0</v>
      </c>
      <c r="CH60" s="34">
        <v>0</v>
      </c>
      <c r="CI60" s="34">
        <v>0</v>
      </c>
      <c r="CJ60" s="34">
        <v>0</v>
      </c>
      <c r="CK60" s="34">
        <v>0</v>
      </c>
      <c r="CL60" s="34">
        <v>0</v>
      </c>
      <c r="CM60" s="34">
        <v>0</v>
      </c>
      <c r="CN60" s="34">
        <v>0</v>
      </c>
      <c r="CO60" s="34">
        <v>0</v>
      </c>
      <c r="CP60" s="34">
        <v>0</v>
      </c>
      <c r="CQ60" s="34">
        <v>0</v>
      </c>
      <c r="CR60" s="34">
        <v>0</v>
      </c>
      <c r="CS60" s="34">
        <v>0</v>
      </c>
      <c r="CT60" s="34">
        <v>0</v>
      </c>
      <c r="CU60" s="34">
        <v>0</v>
      </c>
      <c r="CV60" s="34">
        <v>0</v>
      </c>
      <c r="CW60" s="34">
        <v>0</v>
      </c>
      <c r="CX60" s="34">
        <v>0</v>
      </c>
      <c r="CY60" s="34">
        <v>0</v>
      </c>
      <c r="CZ60" s="34">
        <v>0</v>
      </c>
      <c r="DA60" s="34">
        <v>0</v>
      </c>
      <c r="DB60" s="34">
        <v>0</v>
      </c>
      <c r="DC60" s="34">
        <v>0</v>
      </c>
      <c r="DD60" s="34">
        <v>0</v>
      </c>
      <c r="DE60" s="34">
        <v>0</v>
      </c>
      <c r="DF60" s="34">
        <v>0</v>
      </c>
      <c r="DG60" s="34">
        <v>0</v>
      </c>
      <c r="DH60" s="34">
        <v>0</v>
      </c>
      <c r="DI60" s="34">
        <v>0</v>
      </c>
      <c r="DJ60" s="34">
        <v>0</v>
      </c>
      <c r="DK60" s="34">
        <v>0</v>
      </c>
      <c r="DL60" s="34">
        <v>0</v>
      </c>
      <c r="DM60" s="34">
        <v>0</v>
      </c>
      <c r="DN60" s="34">
        <v>0</v>
      </c>
      <c r="DO60" s="34">
        <v>0</v>
      </c>
      <c r="DP60" s="34">
        <v>0</v>
      </c>
      <c r="DQ60" s="34">
        <v>0</v>
      </c>
      <c r="DR60" s="34">
        <v>0</v>
      </c>
      <c r="DS60" s="34">
        <v>0</v>
      </c>
      <c r="DT60" s="34">
        <v>0</v>
      </c>
      <c r="DU60" s="34">
        <v>0</v>
      </c>
      <c r="DV60" s="34">
        <v>0</v>
      </c>
      <c r="DW60" s="34">
        <v>0</v>
      </c>
      <c r="DX60" s="34">
        <v>0</v>
      </c>
      <c r="DY60" s="34">
        <v>0</v>
      </c>
      <c r="DZ60" s="34">
        <v>0</v>
      </c>
      <c r="EA60" s="34">
        <v>0</v>
      </c>
      <c r="EB60" s="34">
        <v>0</v>
      </c>
      <c r="EC60" s="34">
        <v>0</v>
      </c>
      <c r="ED60" s="34">
        <v>0</v>
      </c>
      <c r="EE60" s="34">
        <v>0</v>
      </c>
      <c r="EF60" s="34">
        <v>0</v>
      </c>
      <c r="EG60" s="34">
        <v>0</v>
      </c>
      <c r="EH60" s="34">
        <v>0</v>
      </c>
      <c r="EI60" s="34">
        <v>0</v>
      </c>
      <c r="EJ60" s="34">
        <v>0</v>
      </c>
      <c r="EK60" s="34">
        <v>0</v>
      </c>
      <c r="EL60" s="34">
        <v>0</v>
      </c>
      <c r="EM60" s="34">
        <v>0</v>
      </c>
      <c r="EN60" s="34">
        <v>0</v>
      </c>
      <c r="EO60" s="34">
        <v>0</v>
      </c>
      <c r="EP60" s="34">
        <v>0</v>
      </c>
      <c r="EQ60" s="34">
        <v>0</v>
      </c>
      <c r="ER60" s="34">
        <v>0</v>
      </c>
      <c r="ES60" s="34">
        <v>0</v>
      </c>
      <c r="ET60" s="34">
        <v>0</v>
      </c>
      <c r="EU60" s="34">
        <v>0</v>
      </c>
      <c r="EV60" s="34">
        <v>0</v>
      </c>
      <c r="EW60" s="34">
        <v>0</v>
      </c>
      <c r="EX60" s="34">
        <v>0</v>
      </c>
      <c r="EY60" s="34">
        <v>0</v>
      </c>
      <c r="EZ60" s="34">
        <v>0</v>
      </c>
      <c r="FA60" s="34">
        <v>0</v>
      </c>
      <c r="FB60" s="34">
        <v>0</v>
      </c>
      <c r="FC60" s="34">
        <v>0</v>
      </c>
      <c r="FD60" s="34">
        <v>0</v>
      </c>
      <c r="FE60" s="34">
        <v>0</v>
      </c>
      <c r="FF60" s="34">
        <v>0</v>
      </c>
      <c r="FG60" s="34">
        <v>0</v>
      </c>
      <c r="FH60" s="34">
        <v>0</v>
      </c>
      <c r="FI60" s="34">
        <v>0</v>
      </c>
      <c r="FJ60" s="34">
        <v>0</v>
      </c>
      <c r="FK60" s="34">
        <v>0</v>
      </c>
      <c r="FL60" s="34">
        <v>0</v>
      </c>
      <c r="FM60" s="34">
        <v>0</v>
      </c>
      <c r="FN60" s="34">
        <v>0</v>
      </c>
      <c r="FO60" s="34">
        <v>0</v>
      </c>
      <c r="FP60" s="34">
        <v>0</v>
      </c>
      <c r="FQ60" s="34">
        <v>0</v>
      </c>
      <c r="FR60" s="34">
        <v>0</v>
      </c>
      <c r="FS60" s="34">
        <v>0</v>
      </c>
      <c r="FT60" s="34">
        <v>0</v>
      </c>
      <c r="FU60" s="34">
        <v>0</v>
      </c>
      <c r="FV60" s="34">
        <v>0</v>
      </c>
      <c r="FW60" s="34">
        <v>0</v>
      </c>
      <c r="FX60" s="34">
        <v>0</v>
      </c>
      <c r="FY60" s="34">
        <v>0</v>
      </c>
      <c r="FZ60" s="34">
        <v>0</v>
      </c>
      <c r="GA60" s="34">
        <v>0</v>
      </c>
      <c r="GB60" s="34">
        <v>0</v>
      </c>
      <c r="GC60" s="34">
        <v>0</v>
      </c>
      <c r="GD60" s="34">
        <v>0</v>
      </c>
      <c r="GE60" s="34">
        <v>0</v>
      </c>
      <c r="GF60" s="34">
        <v>0</v>
      </c>
      <c r="GG60" s="34">
        <v>0</v>
      </c>
      <c r="GH60" s="34">
        <v>0</v>
      </c>
      <c r="GI60" s="34">
        <v>0</v>
      </c>
      <c r="GJ60" s="34">
        <v>0</v>
      </c>
      <c r="GK60" s="34">
        <v>0</v>
      </c>
      <c r="GL60" s="34">
        <v>0</v>
      </c>
      <c r="GM60" s="34">
        <v>0</v>
      </c>
      <c r="GN60" s="34">
        <v>0</v>
      </c>
      <c r="GO60" s="34">
        <v>0</v>
      </c>
      <c r="GP60" s="34">
        <v>0</v>
      </c>
      <c r="GQ60" s="34">
        <v>0</v>
      </c>
      <c r="GR60" s="34">
        <v>0</v>
      </c>
      <c r="GS60" s="34">
        <v>0</v>
      </c>
      <c r="GT60" s="34">
        <v>0</v>
      </c>
      <c r="GU60" s="34">
        <v>0</v>
      </c>
      <c r="GV60" s="34">
        <v>0</v>
      </c>
      <c r="GW60" s="34">
        <v>0</v>
      </c>
      <c r="GX60" s="34">
        <v>0</v>
      </c>
      <c r="GY60" s="34">
        <v>0</v>
      </c>
      <c r="GZ60" s="34">
        <v>0</v>
      </c>
      <c r="HA60" s="34">
        <v>0</v>
      </c>
      <c r="HB60" s="34">
        <v>0</v>
      </c>
      <c r="HC60" s="34">
        <v>0</v>
      </c>
      <c r="HD60" s="34">
        <v>0</v>
      </c>
      <c r="HE60" s="34">
        <v>0</v>
      </c>
      <c r="HF60" s="34">
        <v>0</v>
      </c>
      <c r="HG60" s="34">
        <v>0</v>
      </c>
      <c r="HH60" s="34">
        <v>0</v>
      </c>
      <c r="HI60" s="34">
        <v>0</v>
      </c>
      <c r="HJ60" s="34">
        <v>0</v>
      </c>
      <c r="HK60" s="34">
        <v>0</v>
      </c>
      <c r="HL60" s="34">
        <v>0</v>
      </c>
      <c r="HM60" s="34">
        <v>0</v>
      </c>
      <c r="HN60" s="34">
        <v>0</v>
      </c>
      <c r="HO60" s="34">
        <v>0</v>
      </c>
      <c r="HP60" s="34">
        <v>0</v>
      </c>
      <c r="HQ60" s="34">
        <v>0</v>
      </c>
      <c r="HR60" s="34">
        <v>0</v>
      </c>
      <c r="HS60" s="34">
        <v>0</v>
      </c>
      <c r="HT60" s="34">
        <v>0</v>
      </c>
      <c r="HU60" s="34">
        <v>0</v>
      </c>
      <c r="HV60" s="34">
        <v>0</v>
      </c>
      <c r="HW60" s="34">
        <v>0</v>
      </c>
      <c r="HX60" s="34">
        <v>0</v>
      </c>
      <c r="HY60" s="34">
        <v>0</v>
      </c>
      <c r="HZ60" s="34">
        <v>0</v>
      </c>
      <c r="IA60" s="34">
        <v>0</v>
      </c>
      <c r="IB60" s="34">
        <v>0</v>
      </c>
      <c r="IC60" s="34">
        <v>0</v>
      </c>
      <c r="ID60" s="34">
        <v>0</v>
      </c>
      <c r="IE60" s="34">
        <v>0</v>
      </c>
      <c r="IF60" s="34">
        <v>0</v>
      </c>
      <c r="IG60" s="34">
        <v>0</v>
      </c>
      <c r="IH60" s="34">
        <v>0</v>
      </c>
      <c r="II60" s="34">
        <v>0</v>
      </c>
      <c r="IJ60" s="34">
        <v>0</v>
      </c>
      <c r="IK60" s="34">
        <v>0</v>
      </c>
      <c r="IL60" s="34">
        <v>0</v>
      </c>
      <c r="IM60" s="34">
        <v>0</v>
      </c>
      <c r="IN60" s="34">
        <v>0</v>
      </c>
      <c r="IO60" s="34">
        <v>0</v>
      </c>
      <c r="IP60" s="34">
        <v>0</v>
      </c>
      <c r="IQ60" s="34">
        <v>0</v>
      </c>
      <c r="IV60" s="404"/>
    </row>
    <row r="61" spans="1:256" s="398" customFormat="1" ht="25.5">
      <c r="A61" s="399">
        <v>235</v>
      </c>
      <c r="B61" s="380" t="s">
        <v>413</v>
      </c>
      <c r="C61" s="378">
        <f t="shared" si="16"/>
        <v>0</v>
      </c>
      <c r="D61" s="379">
        <v>0</v>
      </c>
      <c r="E61" s="379">
        <v>0</v>
      </c>
      <c r="F61" s="379">
        <v>0</v>
      </c>
      <c r="G61" s="379">
        <v>0</v>
      </c>
      <c r="H61" s="379">
        <v>0</v>
      </c>
      <c r="I61" s="379">
        <v>0</v>
      </c>
      <c r="J61" s="379">
        <v>0</v>
      </c>
      <c r="K61" s="379">
        <v>0</v>
      </c>
      <c r="L61" s="379">
        <v>0</v>
      </c>
      <c r="M61" s="379">
        <v>0</v>
      </c>
      <c r="N61" s="379">
        <v>0</v>
      </c>
      <c r="O61" s="418">
        <v>0</v>
      </c>
      <c r="P61" s="37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0</v>
      </c>
      <c r="AM61" s="34">
        <v>0</v>
      </c>
      <c r="AN61" s="34">
        <v>0</v>
      </c>
      <c r="AO61" s="34">
        <v>0</v>
      </c>
      <c r="AP61" s="34">
        <v>0</v>
      </c>
      <c r="AQ61" s="34">
        <v>0</v>
      </c>
      <c r="AR61" s="34">
        <v>0</v>
      </c>
      <c r="AS61" s="34">
        <v>0</v>
      </c>
      <c r="AT61" s="34">
        <v>0</v>
      </c>
      <c r="AU61" s="34">
        <v>0</v>
      </c>
      <c r="AV61" s="34">
        <v>0</v>
      </c>
      <c r="AW61" s="34">
        <v>0</v>
      </c>
      <c r="AX61" s="34">
        <v>0</v>
      </c>
      <c r="AY61" s="34">
        <v>0</v>
      </c>
      <c r="AZ61" s="34">
        <v>0</v>
      </c>
      <c r="BA61" s="34">
        <v>0</v>
      </c>
      <c r="BB61" s="34">
        <v>0</v>
      </c>
      <c r="BC61" s="34">
        <v>0</v>
      </c>
      <c r="BD61" s="34">
        <v>0</v>
      </c>
      <c r="BE61" s="34">
        <v>0</v>
      </c>
      <c r="BF61" s="34">
        <v>0</v>
      </c>
      <c r="BG61" s="34">
        <v>0</v>
      </c>
      <c r="BH61" s="34">
        <v>0</v>
      </c>
      <c r="BI61" s="34">
        <v>0</v>
      </c>
      <c r="BJ61" s="34">
        <v>0</v>
      </c>
      <c r="BK61" s="34">
        <v>0</v>
      </c>
      <c r="BL61" s="34">
        <v>0</v>
      </c>
      <c r="BM61" s="34">
        <v>0</v>
      </c>
      <c r="BN61" s="34">
        <v>0</v>
      </c>
      <c r="BO61" s="34">
        <v>0</v>
      </c>
      <c r="BP61" s="34">
        <v>0</v>
      </c>
      <c r="BQ61" s="34">
        <v>0</v>
      </c>
      <c r="BR61" s="34">
        <v>0</v>
      </c>
      <c r="BS61" s="34">
        <v>0</v>
      </c>
      <c r="BT61" s="34">
        <v>0</v>
      </c>
      <c r="BU61" s="34">
        <v>0</v>
      </c>
      <c r="BV61" s="34">
        <v>0</v>
      </c>
      <c r="BW61" s="34">
        <v>0</v>
      </c>
      <c r="BX61" s="34">
        <v>0</v>
      </c>
      <c r="BY61" s="34">
        <v>0</v>
      </c>
      <c r="BZ61" s="34">
        <v>0</v>
      </c>
      <c r="CA61" s="34">
        <v>0</v>
      </c>
      <c r="CB61" s="34">
        <v>0</v>
      </c>
      <c r="CC61" s="34">
        <v>0</v>
      </c>
      <c r="CD61" s="34">
        <v>0</v>
      </c>
      <c r="CE61" s="34">
        <v>0</v>
      </c>
      <c r="CF61" s="34">
        <v>0</v>
      </c>
      <c r="CG61" s="34">
        <v>0</v>
      </c>
      <c r="CH61" s="34">
        <v>0</v>
      </c>
      <c r="CI61" s="34">
        <v>0</v>
      </c>
      <c r="CJ61" s="34">
        <v>0</v>
      </c>
      <c r="CK61" s="34">
        <v>0</v>
      </c>
      <c r="CL61" s="34">
        <v>0</v>
      </c>
      <c r="CM61" s="34">
        <v>0</v>
      </c>
      <c r="CN61" s="34">
        <v>0</v>
      </c>
      <c r="CO61" s="34">
        <v>0</v>
      </c>
      <c r="CP61" s="34">
        <v>0</v>
      </c>
      <c r="CQ61" s="34">
        <v>0</v>
      </c>
      <c r="CR61" s="34">
        <v>0</v>
      </c>
      <c r="CS61" s="34">
        <v>0</v>
      </c>
      <c r="CT61" s="34">
        <v>0</v>
      </c>
      <c r="CU61" s="34">
        <v>0</v>
      </c>
      <c r="CV61" s="34">
        <v>0</v>
      </c>
      <c r="CW61" s="34">
        <v>0</v>
      </c>
      <c r="CX61" s="34">
        <v>0</v>
      </c>
      <c r="CY61" s="34">
        <v>0</v>
      </c>
      <c r="CZ61" s="34">
        <v>0</v>
      </c>
      <c r="DA61" s="34">
        <v>0</v>
      </c>
      <c r="DB61" s="34">
        <v>0</v>
      </c>
      <c r="DC61" s="34">
        <v>0</v>
      </c>
      <c r="DD61" s="34">
        <v>0</v>
      </c>
      <c r="DE61" s="34">
        <v>0</v>
      </c>
      <c r="DF61" s="34">
        <v>0</v>
      </c>
      <c r="DG61" s="34">
        <v>0</v>
      </c>
      <c r="DH61" s="34">
        <v>0</v>
      </c>
      <c r="DI61" s="34">
        <v>0</v>
      </c>
      <c r="DJ61" s="34">
        <v>0</v>
      </c>
      <c r="DK61" s="34">
        <v>0</v>
      </c>
      <c r="DL61" s="34">
        <v>0</v>
      </c>
      <c r="DM61" s="34">
        <v>0</v>
      </c>
      <c r="DN61" s="34">
        <v>0</v>
      </c>
      <c r="DO61" s="34">
        <v>0</v>
      </c>
      <c r="DP61" s="34">
        <v>0</v>
      </c>
      <c r="DQ61" s="34">
        <v>0</v>
      </c>
      <c r="DR61" s="34">
        <v>0</v>
      </c>
      <c r="DS61" s="34">
        <v>0</v>
      </c>
      <c r="DT61" s="34">
        <v>0</v>
      </c>
      <c r="DU61" s="34">
        <v>0</v>
      </c>
      <c r="DV61" s="34">
        <v>0</v>
      </c>
      <c r="DW61" s="34">
        <v>0</v>
      </c>
      <c r="DX61" s="34">
        <v>0</v>
      </c>
      <c r="DY61" s="34">
        <v>0</v>
      </c>
      <c r="DZ61" s="34">
        <v>0</v>
      </c>
      <c r="EA61" s="34">
        <v>0</v>
      </c>
      <c r="EB61" s="34">
        <v>0</v>
      </c>
      <c r="EC61" s="34">
        <v>0</v>
      </c>
      <c r="ED61" s="34">
        <v>0</v>
      </c>
      <c r="EE61" s="34">
        <v>0</v>
      </c>
      <c r="EF61" s="34">
        <v>0</v>
      </c>
      <c r="EG61" s="34">
        <v>0</v>
      </c>
      <c r="EH61" s="34">
        <v>0</v>
      </c>
      <c r="EI61" s="34">
        <v>0</v>
      </c>
      <c r="EJ61" s="34">
        <v>0</v>
      </c>
      <c r="EK61" s="34">
        <v>0</v>
      </c>
      <c r="EL61" s="34">
        <v>0</v>
      </c>
      <c r="EM61" s="34">
        <v>0</v>
      </c>
      <c r="EN61" s="34">
        <v>0</v>
      </c>
      <c r="EO61" s="34">
        <v>0</v>
      </c>
      <c r="EP61" s="34">
        <v>0</v>
      </c>
      <c r="EQ61" s="34">
        <v>0</v>
      </c>
      <c r="ER61" s="34">
        <v>0</v>
      </c>
      <c r="ES61" s="34">
        <v>0</v>
      </c>
      <c r="ET61" s="34">
        <v>0</v>
      </c>
      <c r="EU61" s="34">
        <v>0</v>
      </c>
      <c r="EV61" s="34">
        <v>0</v>
      </c>
      <c r="EW61" s="34">
        <v>0</v>
      </c>
      <c r="EX61" s="34">
        <v>0</v>
      </c>
      <c r="EY61" s="34">
        <v>0</v>
      </c>
      <c r="EZ61" s="34">
        <v>0</v>
      </c>
      <c r="FA61" s="34">
        <v>0</v>
      </c>
      <c r="FB61" s="34">
        <v>0</v>
      </c>
      <c r="FC61" s="34">
        <v>0</v>
      </c>
      <c r="FD61" s="34">
        <v>0</v>
      </c>
      <c r="FE61" s="34">
        <v>0</v>
      </c>
      <c r="FF61" s="34">
        <v>0</v>
      </c>
      <c r="FG61" s="34">
        <v>0</v>
      </c>
      <c r="FH61" s="34">
        <v>0</v>
      </c>
      <c r="FI61" s="34">
        <v>0</v>
      </c>
      <c r="FJ61" s="34">
        <v>0</v>
      </c>
      <c r="FK61" s="34">
        <v>0</v>
      </c>
      <c r="FL61" s="34">
        <v>0</v>
      </c>
      <c r="FM61" s="34">
        <v>0</v>
      </c>
      <c r="FN61" s="34">
        <v>0</v>
      </c>
      <c r="FO61" s="34">
        <v>0</v>
      </c>
      <c r="FP61" s="34">
        <v>0</v>
      </c>
      <c r="FQ61" s="34">
        <v>0</v>
      </c>
      <c r="FR61" s="34">
        <v>0</v>
      </c>
      <c r="FS61" s="34">
        <v>0</v>
      </c>
      <c r="FT61" s="34">
        <v>0</v>
      </c>
      <c r="FU61" s="34">
        <v>0</v>
      </c>
      <c r="FV61" s="34">
        <v>0</v>
      </c>
      <c r="FW61" s="34">
        <v>0</v>
      </c>
      <c r="FX61" s="34">
        <v>0</v>
      </c>
      <c r="FY61" s="34">
        <v>0</v>
      </c>
      <c r="FZ61" s="34">
        <v>0</v>
      </c>
      <c r="GA61" s="34">
        <v>0</v>
      </c>
      <c r="GB61" s="34">
        <v>0</v>
      </c>
      <c r="GC61" s="34">
        <v>0</v>
      </c>
      <c r="GD61" s="34">
        <v>0</v>
      </c>
      <c r="GE61" s="34">
        <v>0</v>
      </c>
      <c r="GF61" s="34">
        <v>0</v>
      </c>
      <c r="GG61" s="34">
        <v>0</v>
      </c>
      <c r="GH61" s="34">
        <v>0</v>
      </c>
      <c r="GI61" s="34">
        <v>0</v>
      </c>
      <c r="GJ61" s="34">
        <v>0</v>
      </c>
      <c r="GK61" s="34">
        <v>0</v>
      </c>
      <c r="GL61" s="34">
        <v>0</v>
      </c>
      <c r="GM61" s="34">
        <v>0</v>
      </c>
      <c r="GN61" s="34">
        <v>0</v>
      </c>
      <c r="GO61" s="34">
        <v>0</v>
      </c>
      <c r="GP61" s="34">
        <v>0</v>
      </c>
      <c r="GQ61" s="34">
        <v>0</v>
      </c>
      <c r="GR61" s="34">
        <v>0</v>
      </c>
      <c r="GS61" s="34">
        <v>0</v>
      </c>
      <c r="GT61" s="34">
        <v>0</v>
      </c>
      <c r="GU61" s="34">
        <v>0</v>
      </c>
      <c r="GV61" s="34">
        <v>0</v>
      </c>
      <c r="GW61" s="34">
        <v>0</v>
      </c>
      <c r="GX61" s="34">
        <v>0</v>
      </c>
      <c r="GY61" s="34">
        <v>0</v>
      </c>
      <c r="GZ61" s="34">
        <v>0</v>
      </c>
      <c r="HA61" s="34">
        <v>0</v>
      </c>
      <c r="HB61" s="34">
        <v>0</v>
      </c>
      <c r="HC61" s="34">
        <v>0</v>
      </c>
      <c r="HD61" s="34">
        <v>0</v>
      </c>
      <c r="HE61" s="34">
        <v>0</v>
      </c>
      <c r="HF61" s="34">
        <v>0</v>
      </c>
      <c r="HG61" s="34">
        <v>0</v>
      </c>
      <c r="HH61" s="34">
        <v>0</v>
      </c>
      <c r="HI61" s="34">
        <v>0</v>
      </c>
      <c r="HJ61" s="34">
        <v>0</v>
      </c>
      <c r="HK61" s="34">
        <v>0</v>
      </c>
      <c r="HL61" s="34">
        <v>0</v>
      </c>
      <c r="HM61" s="34">
        <v>0</v>
      </c>
      <c r="HN61" s="34">
        <v>0</v>
      </c>
      <c r="HO61" s="34">
        <v>0</v>
      </c>
      <c r="HP61" s="34">
        <v>0</v>
      </c>
      <c r="HQ61" s="34">
        <v>0</v>
      </c>
      <c r="HR61" s="34">
        <v>0</v>
      </c>
      <c r="HS61" s="34">
        <v>0</v>
      </c>
      <c r="HT61" s="34">
        <v>0</v>
      </c>
      <c r="HU61" s="34">
        <v>0</v>
      </c>
      <c r="HV61" s="34">
        <v>0</v>
      </c>
      <c r="HW61" s="34">
        <v>0</v>
      </c>
      <c r="HX61" s="34">
        <v>0</v>
      </c>
      <c r="HY61" s="34">
        <v>0</v>
      </c>
      <c r="HZ61" s="34">
        <v>0</v>
      </c>
      <c r="IA61" s="34">
        <v>0</v>
      </c>
      <c r="IB61" s="34">
        <v>0</v>
      </c>
      <c r="IC61" s="34">
        <v>0</v>
      </c>
      <c r="ID61" s="34">
        <v>0</v>
      </c>
      <c r="IE61" s="34">
        <v>0</v>
      </c>
      <c r="IF61" s="34">
        <v>0</v>
      </c>
      <c r="IG61" s="34">
        <v>0</v>
      </c>
      <c r="IH61" s="34">
        <v>0</v>
      </c>
      <c r="II61" s="34">
        <v>0</v>
      </c>
      <c r="IJ61" s="34">
        <v>0</v>
      </c>
      <c r="IK61" s="34">
        <v>0</v>
      </c>
      <c r="IL61" s="34">
        <v>0</v>
      </c>
      <c r="IM61" s="34">
        <v>0</v>
      </c>
      <c r="IN61" s="34">
        <v>0</v>
      </c>
      <c r="IO61" s="34">
        <v>0</v>
      </c>
      <c r="IP61" s="34">
        <v>0</v>
      </c>
      <c r="IQ61" s="34">
        <v>0</v>
      </c>
      <c r="IV61" s="404"/>
    </row>
    <row r="62" spans="1:256" s="398" customFormat="1" ht="25.5">
      <c r="A62" s="399">
        <v>236</v>
      </c>
      <c r="B62" s="380" t="s">
        <v>414</v>
      </c>
      <c r="C62" s="378">
        <f t="shared" si="16"/>
        <v>0</v>
      </c>
      <c r="D62" s="379">
        <v>0</v>
      </c>
      <c r="E62" s="379">
        <v>0</v>
      </c>
      <c r="F62" s="379">
        <v>0</v>
      </c>
      <c r="G62" s="379">
        <v>0</v>
      </c>
      <c r="H62" s="379">
        <v>0</v>
      </c>
      <c r="I62" s="379">
        <v>0</v>
      </c>
      <c r="J62" s="379">
        <v>0</v>
      </c>
      <c r="K62" s="379">
        <v>0</v>
      </c>
      <c r="L62" s="379">
        <v>0</v>
      </c>
      <c r="M62" s="379">
        <v>0</v>
      </c>
      <c r="N62" s="379">
        <v>0</v>
      </c>
      <c r="O62" s="418">
        <v>0</v>
      </c>
      <c r="P62" s="37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c r="EP62" s="34">
        <v>0</v>
      </c>
      <c r="EQ62" s="34">
        <v>0</v>
      </c>
      <c r="ER62" s="34">
        <v>0</v>
      </c>
      <c r="ES62" s="34">
        <v>0</v>
      </c>
      <c r="ET62" s="34">
        <v>0</v>
      </c>
      <c r="EU62" s="34">
        <v>0</v>
      </c>
      <c r="EV62" s="34">
        <v>0</v>
      </c>
      <c r="EW62" s="34">
        <v>0</v>
      </c>
      <c r="EX62" s="34">
        <v>0</v>
      </c>
      <c r="EY62" s="34">
        <v>0</v>
      </c>
      <c r="EZ62" s="34">
        <v>0</v>
      </c>
      <c r="FA62" s="34">
        <v>0</v>
      </c>
      <c r="FB62" s="34">
        <v>0</v>
      </c>
      <c r="FC62" s="34">
        <v>0</v>
      </c>
      <c r="FD62" s="34">
        <v>0</v>
      </c>
      <c r="FE62" s="34">
        <v>0</v>
      </c>
      <c r="FF62" s="34">
        <v>0</v>
      </c>
      <c r="FG62" s="34">
        <v>0</v>
      </c>
      <c r="FH62" s="34">
        <v>0</v>
      </c>
      <c r="FI62" s="34">
        <v>0</v>
      </c>
      <c r="FJ62" s="34">
        <v>0</v>
      </c>
      <c r="FK62" s="34">
        <v>0</v>
      </c>
      <c r="FL62" s="34">
        <v>0</v>
      </c>
      <c r="FM62" s="34">
        <v>0</v>
      </c>
      <c r="FN62" s="34">
        <v>0</v>
      </c>
      <c r="FO62" s="34">
        <v>0</v>
      </c>
      <c r="FP62" s="34">
        <v>0</v>
      </c>
      <c r="FQ62" s="34">
        <v>0</v>
      </c>
      <c r="FR62" s="34">
        <v>0</v>
      </c>
      <c r="FS62" s="34">
        <v>0</v>
      </c>
      <c r="FT62" s="34">
        <v>0</v>
      </c>
      <c r="FU62" s="34">
        <v>0</v>
      </c>
      <c r="FV62" s="34">
        <v>0</v>
      </c>
      <c r="FW62" s="34">
        <v>0</v>
      </c>
      <c r="FX62" s="34">
        <v>0</v>
      </c>
      <c r="FY62" s="34">
        <v>0</v>
      </c>
      <c r="FZ62" s="34">
        <v>0</v>
      </c>
      <c r="GA62" s="34">
        <v>0</v>
      </c>
      <c r="GB62" s="34">
        <v>0</v>
      </c>
      <c r="GC62" s="34">
        <v>0</v>
      </c>
      <c r="GD62" s="34">
        <v>0</v>
      </c>
      <c r="GE62" s="34">
        <v>0</v>
      </c>
      <c r="GF62" s="34">
        <v>0</v>
      </c>
      <c r="GG62" s="34">
        <v>0</v>
      </c>
      <c r="GH62" s="34">
        <v>0</v>
      </c>
      <c r="GI62" s="34">
        <v>0</v>
      </c>
      <c r="GJ62" s="34">
        <v>0</v>
      </c>
      <c r="GK62" s="34">
        <v>0</v>
      </c>
      <c r="GL62" s="34">
        <v>0</v>
      </c>
      <c r="GM62" s="34">
        <v>0</v>
      </c>
      <c r="GN62" s="34">
        <v>0</v>
      </c>
      <c r="GO62" s="34">
        <v>0</v>
      </c>
      <c r="GP62" s="34">
        <v>0</v>
      </c>
      <c r="GQ62" s="34">
        <v>0</v>
      </c>
      <c r="GR62" s="34">
        <v>0</v>
      </c>
      <c r="GS62" s="34">
        <v>0</v>
      </c>
      <c r="GT62" s="34">
        <v>0</v>
      </c>
      <c r="GU62" s="34">
        <v>0</v>
      </c>
      <c r="GV62" s="34">
        <v>0</v>
      </c>
      <c r="GW62" s="34">
        <v>0</v>
      </c>
      <c r="GX62" s="34">
        <v>0</v>
      </c>
      <c r="GY62" s="34">
        <v>0</v>
      </c>
      <c r="GZ62" s="34">
        <v>0</v>
      </c>
      <c r="HA62" s="34">
        <v>0</v>
      </c>
      <c r="HB62" s="34">
        <v>0</v>
      </c>
      <c r="HC62" s="34">
        <v>0</v>
      </c>
      <c r="HD62" s="34">
        <v>0</v>
      </c>
      <c r="HE62" s="34">
        <v>0</v>
      </c>
      <c r="HF62" s="34">
        <v>0</v>
      </c>
      <c r="HG62" s="34">
        <v>0</v>
      </c>
      <c r="HH62" s="34">
        <v>0</v>
      </c>
      <c r="HI62" s="34">
        <v>0</v>
      </c>
      <c r="HJ62" s="34">
        <v>0</v>
      </c>
      <c r="HK62" s="34">
        <v>0</v>
      </c>
      <c r="HL62" s="34">
        <v>0</v>
      </c>
      <c r="HM62" s="34">
        <v>0</v>
      </c>
      <c r="HN62" s="34">
        <v>0</v>
      </c>
      <c r="HO62" s="34">
        <v>0</v>
      </c>
      <c r="HP62" s="34">
        <v>0</v>
      </c>
      <c r="HQ62" s="34">
        <v>0</v>
      </c>
      <c r="HR62" s="34">
        <v>0</v>
      </c>
      <c r="HS62" s="34">
        <v>0</v>
      </c>
      <c r="HT62" s="34">
        <v>0</v>
      </c>
      <c r="HU62" s="34">
        <v>0</v>
      </c>
      <c r="HV62" s="34">
        <v>0</v>
      </c>
      <c r="HW62" s="34">
        <v>0</v>
      </c>
      <c r="HX62" s="34">
        <v>0</v>
      </c>
      <c r="HY62" s="34">
        <v>0</v>
      </c>
      <c r="HZ62" s="34">
        <v>0</v>
      </c>
      <c r="IA62" s="34">
        <v>0</v>
      </c>
      <c r="IB62" s="34">
        <v>0</v>
      </c>
      <c r="IC62" s="34">
        <v>0</v>
      </c>
      <c r="ID62" s="34">
        <v>0</v>
      </c>
      <c r="IE62" s="34">
        <v>0</v>
      </c>
      <c r="IF62" s="34">
        <v>0</v>
      </c>
      <c r="IG62" s="34">
        <v>0</v>
      </c>
      <c r="IH62" s="34">
        <v>0</v>
      </c>
      <c r="II62" s="34">
        <v>0</v>
      </c>
      <c r="IJ62" s="34">
        <v>0</v>
      </c>
      <c r="IK62" s="34">
        <v>0</v>
      </c>
      <c r="IL62" s="34">
        <v>0</v>
      </c>
      <c r="IM62" s="34">
        <v>0</v>
      </c>
      <c r="IN62" s="34">
        <v>0</v>
      </c>
      <c r="IO62" s="34">
        <v>0</v>
      </c>
      <c r="IP62" s="34">
        <v>0</v>
      </c>
      <c r="IQ62" s="34">
        <v>0</v>
      </c>
      <c r="IV62" s="404"/>
    </row>
    <row r="63" spans="1:256" s="398" customFormat="1" ht="25.5">
      <c r="A63" s="399">
        <v>237</v>
      </c>
      <c r="B63" s="380" t="s">
        <v>415</v>
      </c>
      <c r="C63" s="378">
        <f t="shared" si="16"/>
        <v>0</v>
      </c>
      <c r="D63" s="379">
        <v>0</v>
      </c>
      <c r="E63" s="379">
        <v>0</v>
      </c>
      <c r="F63" s="379">
        <v>0</v>
      </c>
      <c r="G63" s="379">
        <v>0</v>
      </c>
      <c r="H63" s="379">
        <v>0</v>
      </c>
      <c r="I63" s="379">
        <v>0</v>
      </c>
      <c r="J63" s="379">
        <v>0</v>
      </c>
      <c r="K63" s="379">
        <v>0</v>
      </c>
      <c r="L63" s="379">
        <v>0</v>
      </c>
      <c r="M63" s="379">
        <v>0</v>
      </c>
      <c r="N63" s="379">
        <v>0</v>
      </c>
      <c r="O63" s="418">
        <v>0</v>
      </c>
      <c r="P63" s="37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0</v>
      </c>
      <c r="AI63" s="34">
        <v>0</v>
      </c>
      <c r="AJ63" s="34">
        <v>0</v>
      </c>
      <c r="AK63" s="34">
        <v>0</v>
      </c>
      <c r="AL63" s="34">
        <v>0</v>
      </c>
      <c r="AM63" s="34">
        <v>0</v>
      </c>
      <c r="AN63" s="34">
        <v>0</v>
      </c>
      <c r="AO63" s="34">
        <v>0</v>
      </c>
      <c r="AP63" s="34">
        <v>0</v>
      </c>
      <c r="AQ63" s="34">
        <v>0</v>
      </c>
      <c r="AR63" s="34">
        <v>0</v>
      </c>
      <c r="AS63" s="34">
        <v>0</v>
      </c>
      <c r="AT63" s="34">
        <v>0</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c r="EP63" s="34">
        <v>0</v>
      </c>
      <c r="EQ63" s="34">
        <v>0</v>
      </c>
      <c r="ER63" s="34">
        <v>0</v>
      </c>
      <c r="ES63" s="34">
        <v>0</v>
      </c>
      <c r="ET63" s="34">
        <v>0</v>
      </c>
      <c r="EU63" s="34">
        <v>0</v>
      </c>
      <c r="EV63" s="34">
        <v>0</v>
      </c>
      <c r="EW63" s="34">
        <v>0</v>
      </c>
      <c r="EX63" s="34">
        <v>0</v>
      </c>
      <c r="EY63" s="34">
        <v>0</v>
      </c>
      <c r="EZ63" s="34">
        <v>0</v>
      </c>
      <c r="FA63" s="34">
        <v>0</v>
      </c>
      <c r="FB63" s="34">
        <v>0</v>
      </c>
      <c r="FC63" s="34">
        <v>0</v>
      </c>
      <c r="FD63" s="34">
        <v>0</v>
      </c>
      <c r="FE63" s="34">
        <v>0</v>
      </c>
      <c r="FF63" s="34">
        <v>0</v>
      </c>
      <c r="FG63" s="34">
        <v>0</v>
      </c>
      <c r="FH63" s="34">
        <v>0</v>
      </c>
      <c r="FI63" s="34">
        <v>0</v>
      </c>
      <c r="FJ63" s="34">
        <v>0</v>
      </c>
      <c r="FK63" s="34">
        <v>0</v>
      </c>
      <c r="FL63" s="34">
        <v>0</v>
      </c>
      <c r="FM63" s="34">
        <v>0</v>
      </c>
      <c r="FN63" s="34">
        <v>0</v>
      </c>
      <c r="FO63" s="34">
        <v>0</v>
      </c>
      <c r="FP63" s="34">
        <v>0</v>
      </c>
      <c r="FQ63" s="34">
        <v>0</v>
      </c>
      <c r="FR63" s="34">
        <v>0</v>
      </c>
      <c r="FS63" s="34">
        <v>0</v>
      </c>
      <c r="FT63" s="34">
        <v>0</v>
      </c>
      <c r="FU63" s="34">
        <v>0</v>
      </c>
      <c r="FV63" s="34">
        <v>0</v>
      </c>
      <c r="FW63" s="34">
        <v>0</v>
      </c>
      <c r="FX63" s="34">
        <v>0</v>
      </c>
      <c r="FY63" s="34">
        <v>0</v>
      </c>
      <c r="FZ63" s="34">
        <v>0</v>
      </c>
      <c r="GA63" s="34">
        <v>0</v>
      </c>
      <c r="GB63" s="34">
        <v>0</v>
      </c>
      <c r="GC63" s="34">
        <v>0</v>
      </c>
      <c r="GD63" s="34">
        <v>0</v>
      </c>
      <c r="GE63" s="34">
        <v>0</v>
      </c>
      <c r="GF63" s="34">
        <v>0</v>
      </c>
      <c r="GG63" s="34">
        <v>0</v>
      </c>
      <c r="GH63" s="34">
        <v>0</v>
      </c>
      <c r="GI63" s="34">
        <v>0</v>
      </c>
      <c r="GJ63" s="34">
        <v>0</v>
      </c>
      <c r="GK63" s="34">
        <v>0</v>
      </c>
      <c r="GL63" s="34">
        <v>0</v>
      </c>
      <c r="GM63" s="34">
        <v>0</v>
      </c>
      <c r="GN63" s="34">
        <v>0</v>
      </c>
      <c r="GO63" s="34">
        <v>0</v>
      </c>
      <c r="GP63" s="34">
        <v>0</v>
      </c>
      <c r="GQ63" s="34">
        <v>0</v>
      </c>
      <c r="GR63" s="34">
        <v>0</v>
      </c>
      <c r="GS63" s="34">
        <v>0</v>
      </c>
      <c r="GT63" s="34">
        <v>0</v>
      </c>
      <c r="GU63" s="34">
        <v>0</v>
      </c>
      <c r="GV63" s="34">
        <v>0</v>
      </c>
      <c r="GW63" s="34">
        <v>0</v>
      </c>
      <c r="GX63" s="34">
        <v>0</v>
      </c>
      <c r="GY63" s="34">
        <v>0</v>
      </c>
      <c r="GZ63" s="34">
        <v>0</v>
      </c>
      <c r="HA63" s="34">
        <v>0</v>
      </c>
      <c r="HB63" s="34">
        <v>0</v>
      </c>
      <c r="HC63" s="34">
        <v>0</v>
      </c>
      <c r="HD63" s="34">
        <v>0</v>
      </c>
      <c r="HE63" s="34">
        <v>0</v>
      </c>
      <c r="HF63" s="34">
        <v>0</v>
      </c>
      <c r="HG63" s="34">
        <v>0</v>
      </c>
      <c r="HH63" s="34">
        <v>0</v>
      </c>
      <c r="HI63" s="34">
        <v>0</v>
      </c>
      <c r="HJ63" s="34">
        <v>0</v>
      </c>
      <c r="HK63" s="34">
        <v>0</v>
      </c>
      <c r="HL63" s="34">
        <v>0</v>
      </c>
      <c r="HM63" s="34">
        <v>0</v>
      </c>
      <c r="HN63" s="34">
        <v>0</v>
      </c>
      <c r="HO63" s="34">
        <v>0</v>
      </c>
      <c r="HP63" s="34">
        <v>0</v>
      </c>
      <c r="HQ63" s="34">
        <v>0</v>
      </c>
      <c r="HR63" s="34">
        <v>0</v>
      </c>
      <c r="HS63" s="34">
        <v>0</v>
      </c>
      <c r="HT63" s="34">
        <v>0</v>
      </c>
      <c r="HU63" s="34">
        <v>0</v>
      </c>
      <c r="HV63" s="34">
        <v>0</v>
      </c>
      <c r="HW63" s="34">
        <v>0</v>
      </c>
      <c r="HX63" s="34">
        <v>0</v>
      </c>
      <c r="HY63" s="34">
        <v>0</v>
      </c>
      <c r="HZ63" s="34">
        <v>0</v>
      </c>
      <c r="IA63" s="34">
        <v>0</v>
      </c>
      <c r="IB63" s="34">
        <v>0</v>
      </c>
      <c r="IC63" s="34">
        <v>0</v>
      </c>
      <c r="ID63" s="34">
        <v>0</v>
      </c>
      <c r="IE63" s="34">
        <v>0</v>
      </c>
      <c r="IF63" s="34">
        <v>0</v>
      </c>
      <c r="IG63" s="34">
        <v>0</v>
      </c>
      <c r="IH63" s="34">
        <v>0</v>
      </c>
      <c r="II63" s="34">
        <v>0</v>
      </c>
      <c r="IJ63" s="34">
        <v>0</v>
      </c>
      <c r="IK63" s="34">
        <v>0</v>
      </c>
      <c r="IL63" s="34">
        <v>0</v>
      </c>
      <c r="IM63" s="34">
        <v>0</v>
      </c>
      <c r="IN63" s="34">
        <v>0</v>
      </c>
      <c r="IO63" s="34">
        <v>0</v>
      </c>
      <c r="IP63" s="34">
        <v>0</v>
      </c>
      <c r="IQ63" s="34">
        <v>0</v>
      </c>
      <c r="IV63" s="404"/>
    </row>
    <row r="64" spans="1:256" s="398" customFormat="1" ht="25.5" customHeight="1">
      <c r="A64" s="399">
        <v>238</v>
      </c>
      <c r="B64" s="380" t="s">
        <v>416</v>
      </c>
      <c r="C64" s="378">
        <f t="shared" si="16"/>
        <v>0</v>
      </c>
      <c r="D64" s="379">
        <v>0</v>
      </c>
      <c r="E64" s="379">
        <v>0</v>
      </c>
      <c r="F64" s="379">
        <v>0</v>
      </c>
      <c r="G64" s="379">
        <v>0</v>
      </c>
      <c r="H64" s="379">
        <v>0</v>
      </c>
      <c r="I64" s="379">
        <v>0</v>
      </c>
      <c r="J64" s="379">
        <v>0</v>
      </c>
      <c r="K64" s="379">
        <v>0</v>
      </c>
      <c r="L64" s="379">
        <v>0</v>
      </c>
      <c r="M64" s="379">
        <v>0</v>
      </c>
      <c r="N64" s="379">
        <v>0</v>
      </c>
      <c r="O64" s="418">
        <v>0</v>
      </c>
      <c r="P64" s="37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0</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v>
      </c>
      <c r="BR64" s="34">
        <v>0</v>
      </c>
      <c r="BS64" s="34">
        <v>0</v>
      </c>
      <c r="BT64" s="34">
        <v>0</v>
      </c>
      <c r="BU64" s="34">
        <v>0</v>
      </c>
      <c r="BV64" s="34">
        <v>0</v>
      </c>
      <c r="BW64" s="34">
        <v>0</v>
      </c>
      <c r="BX64" s="34">
        <v>0</v>
      </c>
      <c r="BY64" s="34">
        <v>0</v>
      </c>
      <c r="BZ64" s="34">
        <v>0</v>
      </c>
      <c r="CA64" s="34">
        <v>0</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v>
      </c>
      <c r="DH64" s="34">
        <v>0</v>
      </c>
      <c r="DI64" s="34">
        <v>0</v>
      </c>
      <c r="DJ64" s="34">
        <v>0</v>
      </c>
      <c r="DK64" s="34">
        <v>0</v>
      </c>
      <c r="DL64" s="34">
        <v>0</v>
      </c>
      <c r="DM64" s="34">
        <v>0</v>
      </c>
      <c r="DN64" s="34">
        <v>0</v>
      </c>
      <c r="DO64" s="34">
        <v>0</v>
      </c>
      <c r="DP64" s="34">
        <v>0</v>
      </c>
      <c r="DQ64" s="34">
        <v>0</v>
      </c>
      <c r="DR64" s="34">
        <v>0</v>
      </c>
      <c r="DS64" s="34">
        <v>0</v>
      </c>
      <c r="DT64" s="34">
        <v>0</v>
      </c>
      <c r="DU64" s="34">
        <v>0</v>
      </c>
      <c r="DV64" s="34">
        <v>0</v>
      </c>
      <c r="DW64" s="34">
        <v>0</v>
      </c>
      <c r="DX64" s="34">
        <v>0</v>
      </c>
      <c r="DY64" s="34">
        <v>0</v>
      </c>
      <c r="DZ64" s="34">
        <v>0</v>
      </c>
      <c r="EA64" s="34">
        <v>0</v>
      </c>
      <c r="EB64" s="34">
        <v>0</v>
      </c>
      <c r="EC64" s="34">
        <v>0</v>
      </c>
      <c r="ED64" s="34">
        <v>0</v>
      </c>
      <c r="EE64" s="34">
        <v>0</v>
      </c>
      <c r="EF64" s="34">
        <v>0</v>
      </c>
      <c r="EG64" s="34">
        <v>0</v>
      </c>
      <c r="EH64" s="34">
        <v>0</v>
      </c>
      <c r="EI64" s="34">
        <v>0</v>
      </c>
      <c r="EJ64" s="34">
        <v>0</v>
      </c>
      <c r="EK64" s="34">
        <v>0</v>
      </c>
      <c r="EL64" s="34">
        <v>0</v>
      </c>
      <c r="EM64" s="34">
        <v>0</v>
      </c>
      <c r="EN64" s="34">
        <v>0</v>
      </c>
      <c r="EO64" s="34">
        <v>0</v>
      </c>
      <c r="EP64" s="34">
        <v>0</v>
      </c>
      <c r="EQ64" s="34">
        <v>0</v>
      </c>
      <c r="ER64" s="34">
        <v>0</v>
      </c>
      <c r="ES64" s="34">
        <v>0</v>
      </c>
      <c r="ET64" s="34">
        <v>0</v>
      </c>
      <c r="EU64" s="34">
        <v>0</v>
      </c>
      <c r="EV64" s="34">
        <v>0</v>
      </c>
      <c r="EW64" s="34">
        <v>0</v>
      </c>
      <c r="EX64" s="34">
        <v>0</v>
      </c>
      <c r="EY64" s="34">
        <v>0</v>
      </c>
      <c r="EZ64" s="34">
        <v>0</v>
      </c>
      <c r="FA64" s="34">
        <v>0</v>
      </c>
      <c r="FB64" s="34">
        <v>0</v>
      </c>
      <c r="FC64" s="34">
        <v>0</v>
      </c>
      <c r="FD64" s="34">
        <v>0</v>
      </c>
      <c r="FE64" s="34">
        <v>0</v>
      </c>
      <c r="FF64" s="34">
        <v>0</v>
      </c>
      <c r="FG64" s="34">
        <v>0</v>
      </c>
      <c r="FH64" s="34">
        <v>0</v>
      </c>
      <c r="FI64" s="34">
        <v>0</v>
      </c>
      <c r="FJ64" s="34">
        <v>0</v>
      </c>
      <c r="FK64" s="34">
        <v>0</v>
      </c>
      <c r="FL64" s="34">
        <v>0</v>
      </c>
      <c r="FM64" s="34">
        <v>0</v>
      </c>
      <c r="FN64" s="34">
        <v>0</v>
      </c>
      <c r="FO64" s="34">
        <v>0</v>
      </c>
      <c r="FP64" s="34">
        <v>0</v>
      </c>
      <c r="FQ64" s="34">
        <v>0</v>
      </c>
      <c r="FR64" s="34">
        <v>0</v>
      </c>
      <c r="FS64" s="34">
        <v>0</v>
      </c>
      <c r="FT64" s="34">
        <v>0</v>
      </c>
      <c r="FU64" s="34">
        <v>0</v>
      </c>
      <c r="FV64" s="34">
        <v>0</v>
      </c>
      <c r="FW64" s="34">
        <v>0</v>
      </c>
      <c r="FX64" s="34">
        <v>0</v>
      </c>
      <c r="FY64" s="34">
        <v>0</v>
      </c>
      <c r="FZ64" s="34">
        <v>0</v>
      </c>
      <c r="GA64" s="34">
        <v>0</v>
      </c>
      <c r="GB64" s="34">
        <v>0</v>
      </c>
      <c r="GC64" s="34">
        <v>0</v>
      </c>
      <c r="GD64" s="34">
        <v>0</v>
      </c>
      <c r="GE64" s="34">
        <v>0</v>
      </c>
      <c r="GF64" s="34">
        <v>0</v>
      </c>
      <c r="GG64" s="34">
        <v>0</v>
      </c>
      <c r="GH64" s="34">
        <v>0</v>
      </c>
      <c r="GI64" s="34">
        <v>0</v>
      </c>
      <c r="GJ64" s="34">
        <v>0</v>
      </c>
      <c r="GK64" s="34">
        <v>0</v>
      </c>
      <c r="GL64" s="34">
        <v>0</v>
      </c>
      <c r="GM64" s="34">
        <v>0</v>
      </c>
      <c r="GN64" s="34">
        <v>0</v>
      </c>
      <c r="GO64" s="34">
        <v>0</v>
      </c>
      <c r="GP64" s="34">
        <v>0</v>
      </c>
      <c r="GQ64" s="34">
        <v>0</v>
      </c>
      <c r="GR64" s="34">
        <v>0</v>
      </c>
      <c r="GS64" s="34">
        <v>0</v>
      </c>
      <c r="GT64" s="34">
        <v>0</v>
      </c>
      <c r="GU64" s="34">
        <v>0</v>
      </c>
      <c r="GV64" s="34">
        <v>0</v>
      </c>
      <c r="GW64" s="34">
        <v>0</v>
      </c>
      <c r="GX64" s="34">
        <v>0</v>
      </c>
      <c r="GY64" s="34">
        <v>0</v>
      </c>
      <c r="GZ64" s="34">
        <v>0</v>
      </c>
      <c r="HA64" s="34">
        <v>0</v>
      </c>
      <c r="HB64" s="34">
        <v>0</v>
      </c>
      <c r="HC64" s="34">
        <v>0</v>
      </c>
      <c r="HD64" s="34">
        <v>0</v>
      </c>
      <c r="HE64" s="34">
        <v>0</v>
      </c>
      <c r="HF64" s="34">
        <v>0</v>
      </c>
      <c r="HG64" s="34">
        <v>0</v>
      </c>
      <c r="HH64" s="34">
        <v>0</v>
      </c>
      <c r="HI64" s="34">
        <v>0</v>
      </c>
      <c r="HJ64" s="34">
        <v>0</v>
      </c>
      <c r="HK64" s="34">
        <v>0</v>
      </c>
      <c r="HL64" s="34">
        <v>0</v>
      </c>
      <c r="HM64" s="34">
        <v>0</v>
      </c>
      <c r="HN64" s="34">
        <v>0</v>
      </c>
      <c r="HO64" s="34">
        <v>0</v>
      </c>
      <c r="HP64" s="34">
        <v>0</v>
      </c>
      <c r="HQ64" s="34">
        <v>0</v>
      </c>
      <c r="HR64" s="34">
        <v>0</v>
      </c>
      <c r="HS64" s="34">
        <v>0</v>
      </c>
      <c r="HT64" s="34">
        <v>0</v>
      </c>
      <c r="HU64" s="34">
        <v>0</v>
      </c>
      <c r="HV64" s="34">
        <v>0</v>
      </c>
      <c r="HW64" s="34">
        <v>0</v>
      </c>
      <c r="HX64" s="34">
        <v>0</v>
      </c>
      <c r="HY64" s="34">
        <v>0</v>
      </c>
      <c r="HZ64" s="34">
        <v>0</v>
      </c>
      <c r="IA64" s="34">
        <v>0</v>
      </c>
      <c r="IB64" s="34">
        <v>0</v>
      </c>
      <c r="IC64" s="34">
        <v>0</v>
      </c>
      <c r="ID64" s="34">
        <v>0</v>
      </c>
      <c r="IE64" s="34">
        <v>0</v>
      </c>
      <c r="IF64" s="34">
        <v>0</v>
      </c>
      <c r="IG64" s="34">
        <v>0</v>
      </c>
      <c r="IH64" s="34">
        <v>0</v>
      </c>
      <c r="II64" s="34">
        <v>0</v>
      </c>
      <c r="IJ64" s="34">
        <v>0</v>
      </c>
      <c r="IK64" s="34">
        <v>0</v>
      </c>
      <c r="IL64" s="34">
        <v>0</v>
      </c>
      <c r="IM64" s="34">
        <v>0</v>
      </c>
      <c r="IN64" s="34">
        <v>0</v>
      </c>
      <c r="IO64" s="34">
        <v>0</v>
      </c>
      <c r="IP64" s="34">
        <v>0</v>
      </c>
      <c r="IQ64" s="34">
        <v>0</v>
      </c>
      <c r="IV64" s="404"/>
    </row>
    <row r="65" spans="1:256" s="398" customFormat="1" ht="25.5" customHeight="1">
      <c r="A65" s="399">
        <v>239</v>
      </c>
      <c r="B65" s="380" t="s">
        <v>417</v>
      </c>
      <c r="C65" s="378">
        <f t="shared" si="16"/>
        <v>0</v>
      </c>
      <c r="D65" s="379">
        <v>0</v>
      </c>
      <c r="E65" s="379">
        <v>0</v>
      </c>
      <c r="F65" s="379">
        <v>0</v>
      </c>
      <c r="G65" s="379">
        <v>0</v>
      </c>
      <c r="H65" s="379">
        <v>0</v>
      </c>
      <c r="I65" s="379">
        <v>0</v>
      </c>
      <c r="J65" s="379">
        <v>0</v>
      </c>
      <c r="K65" s="379">
        <v>0</v>
      </c>
      <c r="L65" s="379">
        <v>0</v>
      </c>
      <c r="M65" s="379">
        <v>0</v>
      </c>
      <c r="N65" s="379">
        <v>0</v>
      </c>
      <c r="O65" s="418">
        <v>0</v>
      </c>
      <c r="P65" s="37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v>
      </c>
      <c r="AS65" s="34">
        <v>0</v>
      </c>
      <c r="AT65" s="34">
        <v>0</v>
      </c>
      <c r="AU65" s="34">
        <v>0</v>
      </c>
      <c r="AV65" s="34">
        <v>0</v>
      </c>
      <c r="AW65" s="34">
        <v>0</v>
      </c>
      <c r="AX65" s="34">
        <v>0</v>
      </c>
      <c r="AY65" s="34">
        <v>0</v>
      </c>
      <c r="AZ65" s="34">
        <v>0</v>
      </c>
      <c r="BA65" s="34">
        <v>0</v>
      </c>
      <c r="BB65" s="34">
        <v>0</v>
      </c>
      <c r="BC65" s="34">
        <v>0</v>
      </c>
      <c r="BD65" s="34">
        <v>0</v>
      </c>
      <c r="BE65" s="34">
        <v>0</v>
      </c>
      <c r="BF65" s="34">
        <v>0</v>
      </c>
      <c r="BG65" s="34">
        <v>0</v>
      </c>
      <c r="BH65" s="34">
        <v>0</v>
      </c>
      <c r="BI65" s="34">
        <v>0</v>
      </c>
      <c r="BJ65" s="34">
        <v>0</v>
      </c>
      <c r="BK65" s="34">
        <v>0</v>
      </c>
      <c r="BL65" s="34">
        <v>0</v>
      </c>
      <c r="BM65" s="34">
        <v>0</v>
      </c>
      <c r="BN65" s="34">
        <v>0</v>
      </c>
      <c r="BO65" s="34">
        <v>0</v>
      </c>
      <c r="BP65" s="34">
        <v>0</v>
      </c>
      <c r="BQ65" s="34">
        <v>0</v>
      </c>
      <c r="BR65" s="34">
        <v>0</v>
      </c>
      <c r="BS65" s="34">
        <v>0</v>
      </c>
      <c r="BT65" s="34">
        <v>0</v>
      </c>
      <c r="BU65" s="34">
        <v>0</v>
      </c>
      <c r="BV65" s="34">
        <v>0</v>
      </c>
      <c r="BW65" s="34">
        <v>0</v>
      </c>
      <c r="BX65" s="34">
        <v>0</v>
      </c>
      <c r="BY65" s="34">
        <v>0</v>
      </c>
      <c r="BZ65" s="34">
        <v>0</v>
      </c>
      <c r="CA65" s="34">
        <v>0</v>
      </c>
      <c r="CB65" s="34">
        <v>0</v>
      </c>
      <c r="CC65" s="34">
        <v>0</v>
      </c>
      <c r="CD65" s="34">
        <v>0</v>
      </c>
      <c r="CE65" s="34">
        <v>0</v>
      </c>
      <c r="CF65" s="34">
        <v>0</v>
      </c>
      <c r="CG65" s="34">
        <v>0</v>
      </c>
      <c r="CH65" s="34">
        <v>0</v>
      </c>
      <c r="CI65" s="34">
        <v>0</v>
      </c>
      <c r="CJ65" s="34">
        <v>0</v>
      </c>
      <c r="CK65" s="34">
        <v>0</v>
      </c>
      <c r="CL65" s="34">
        <v>0</v>
      </c>
      <c r="CM65" s="34">
        <v>0</v>
      </c>
      <c r="CN65" s="34">
        <v>0</v>
      </c>
      <c r="CO65" s="34">
        <v>0</v>
      </c>
      <c r="CP65" s="34">
        <v>0</v>
      </c>
      <c r="CQ65" s="34">
        <v>0</v>
      </c>
      <c r="CR65" s="34">
        <v>0</v>
      </c>
      <c r="CS65" s="34">
        <v>0</v>
      </c>
      <c r="CT65" s="34">
        <v>0</v>
      </c>
      <c r="CU65" s="34">
        <v>0</v>
      </c>
      <c r="CV65" s="34">
        <v>0</v>
      </c>
      <c r="CW65" s="34">
        <v>0</v>
      </c>
      <c r="CX65" s="34">
        <v>0</v>
      </c>
      <c r="CY65" s="34">
        <v>0</v>
      </c>
      <c r="CZ65" s="34">
        <v>0</v>
      </c>
      <c r="DA65" s="34">
        <v>0</v>
      </c>
      <c r="DB65" s="34">
        <v>0</v>
      </c>
      <c r="DC65" s="34">
        <v>0</v>
      </c>
      <c r="DD65" s="34">
        <v>0</v>
      </c>
      <c r="DE65" s="34">
        <v>0</v>
      </c>
      <c r="DF65" s="34">
        <v>0</v>
      </c>
      <c r="DG65" s="34">
        <v>0</v>
      </c>
      <c r="DH65" s="34">
        <v>0</v>
      </c>
      <c r="DI65" s="34">
        <v>0</v>
      </c>
      <c r="DJ65" s="34">
        <v>0</v>
      </c>
      <c r="DK65" s="34">
        <v>0</v>
      </c>
      <c r="DL65" s="34">
        <v>0</v>
      </c>
      <c r="DM65" s="34">
        <v>0</v>
      </c>
      <c r="DN65" s="34">
        <v>0</v>
      </c>
      <c r="DO65" s="34">
        <v>0</v>
      </c>
      <c r="DP65" s="34">
        <v>0</v>
      </c>
      <c r="DQ65" s="34">
        <v>0</v>
      </c>
      <c r="DR65" s="34">
        <v>0</v>
      </c>
      <c r="DS65" s="34">
        <v>0</v>
      </c>
      <c r="DT65" s="34">
        <v>0</v>
      </c>
      <c r="DU65" s="34">
        <v>0</v>
      </c>
      <c r="DV65" s="34">
        <v>0</v>
      </c>
      <c r="DW65" s="34">
        <v>0</v>
      </c>
      <c r="DX65" s="34">
        <v>0</v>
      </c>
      <c r="DY65" s="34">
        <v>0</v>
      </c>
      <c r="DZ65" s="34">
        <v>0</v>
      </c>
      <c r="EA65" s="34">
        <v>0</v>
      </c>
      <c r="EB65" s="34">
        <v>0</v>
      </c>
      <c r="EC65" s="34">
        <v>0</v>
      </c>
      <c r="ED65" s="34">
        <v>0</v>
      </c>
      <c r="EE65" s="34">
        <v>0</v>
      </c>
      <c r="EF65" s="34">
        <v>0</v>
      </c>
      <c r="EG65" s="34">
        <v>0</v>
      </c>
      <c r="EH65" s="34">
        <v>0</v>
      </c>
      <c r="EI65" s="34">
        <v>0</v>
      </c>
      <c r="EJ65" s="34">
        <v>0</v>
      </c>
      <c r="EK65" s="34">
        <v>0</v>
      </c>
      <c r="EL65" s="34">
        <v>0</v>
      </c>
      <c r="EM65" s="34">
        <v>0</v>
      </c>
      <c r="EN65" s="34">
        <v>0</v>
      </c>
      <c r="EO65" s="34">
        <v>0</v>
      </c>
      <c r="EP65" s="34">
        <v>0</v>
      </c>
      <c r="EQ65" s="34">
        <v>0</v>
      </c>
      <c r="ER65" s="34">
        <v>0</v>
      </c>
      <c r="ES65" s="34">
        <v>0</v>
      </c>
      <c r="ET65" s="34">
        <v>0</v>
      </c>
      <c r="EU65" s="34">
        <v>0</v>
      </c>
      <c r="EV65" s="34">
        <v>0</v>
      </c>
      <c r="EW65" s="34">
        <v>0</v>
      </c>
      <c r="EX65" s="34">
        <v>0</v>
      </c>
      <c r="EY65" s="34">
        <v>0</v>
      </c>
      <c r="EZ65" s="34">
        <v>0</v>
      </c>
      <c r="FA65" s="34">
        <v>0</v>
      </c>
      <c r="FB65" s="34">
        <v>0</v>
      </c>
      <c r="FC65" s="34">
        <v>0</v>
      </c>
      <c r="FD65" s="34">
        <v>0</v>
      </c>
      <c r="FE65" s="34">
        <v>0</v>
      </c>
      <c r="FF65" s="34">
        <v>0</v>
      </c>
      <c r="FG65" s="34">
        <v>0</v>
      </c>
      <c r="FH65" s="34">
        <v>0</v>
      </c>
      <c r="FI65" s="34">
        <v>0</v>
      </c>
      <c r="FJ65" s="34">
        <v>0</v>
      </c>
      <c r="FK65" s="34">
        <v>0</v>
      </c>
      <c r="FL65" s="34">
        <v>0</v>
      </c>
      <c r="FM65" s="34">
        <v>0</v>
      </c>
      <c r="FN65" s="34">
        <v>0</v>
      </c>
      <c r="FO65" s="34">
        <v>0</v>
      </c>
      <c r="FP65" s="34">
        <v>0</v>
      </c>
      <c r="FQ65" s="34">
        <v>0</v>
      </c>
      <c r="FR65" s="34">
        <v>0</v>
      </c>
      <c r="FS65" s="34">
        <v>0</v>
      </c>
      <c r="FT65" s="34">
        <v>0</v>
      </c>
      <c r="FU65" s="34">
        <v>0</v>
      </c>
      <c r="FV65" s="34">
        <v>0</v>
      </c>
      <c r="FW65" s="34">
        <v>0</v>
      </c>
      <c r="FX65" s="34">
        <v>0</v>
      </c>
      <c r="FY65" s="34">
        <v>0</v>
      </c>
      <c r="FZ65" s="34">
        <v>0</v>
      </c>
      <c r="GA65" s="34">
        <v>0</v>
      </c>
      <c r="GB65" s="34">
        <v>0</v>
      </c>
      <c r="GC65" s="34">
        <v>0</v>
      </c>
      <c r="GD65" s="34">
        <v>0</v>
      </c>
      <c r="GE65" s="34">
        <v>0</v>
      </c>
      <c r="GF65" s="34">
        <v>0</v>
      </c>
      <c r="GG65" s="34">
        <v>0</v>
      </c>
      <c r="GH65" s="34">
        <v>0</v>
      </c>
      <c r="GI65" s="34">
        <v>0</v>
      </c>
      <c r="GJ65" s="34">
        <v>0</v>
      </c>
      <c r="GK65" s="34">
        <v>0</v>
      </c>
      <c r="GL65" s="34">
        <v>0</v>
      </c>
      <c r="GM65" s="34">
        <v>0</v>
      </c>
      <c r="GN65" s="34">
        <v>0</v>
      </c>
      <c r="GO65" s="34">
        <v>0</v>
      </c>
      <c r="GP65" s="34">
        <v>0</v>
      </c>
      <c r="GQ65" s="34">
        <v>0</v>
      </c>
      <c r="GR65" s="34">
        <v>0</v>
      </c>
      <c r="GS65" s="34">
        <v>0</v>
      </c>
      <c r="GT65" s="34">
        <v>0</v>
      </c>
      <c r="GU65" s="34">
        <v>0</v>
      </c>
      <c r="GV65" s="34">
        <v>0</v>
      </c>
      <c r="GW65" s="34">
        <v>0</v>
      </c>
      <c r="GX65" s="34">
        <v>0</v>
      </c>
      <c r="GY65" s="34">
        <v>0</v>
      </c>
      <c r="GZ65" s="34">
        <v>0</v>
      </c>
      <c r="HA65" s="34">
        <v>0</v>
      </c>
      <c r="HB65" s="34">
        <v>0</v>
      </c>
      <c r="HC65" s="34">
        <v>0</v>
      </c>
      <c r="HD65" s="34">
        <v>0</v>
      </c>
      <c r="HE65" s="34">
        <v>0</v>
      </c>
      <c r="HF65" s="34">
        <v>0</v>
      </c>
      <c r="HG65" s="34">
        <v>0</v>
      </c>
      <c r="HH65" s="34">
        <v>0</v>
      </c>
      <c r="HI65" s="34">
        <v>0</v>
      </c>
      <c r="HJ65" s="34">
        <v>0</v>
      </c>
      <c r="HK65" s="34">
        <v>0</v>
      </c>
      <c r="HL65" s="34">
        <v>0</v>
      </c>
      <c r="HM65" s="34">
        <v>0</v>
      </c>
      <c r="HN65" s="34">
        <v>0</v>
      </c>
      <c r="HO65" s="34">
        <v>0</v>
      </c>
      <c r="HP65" s="34">
        <v>0</v>
      </c>
      <c r="HQ65" s="34">
        <v>0</v>
      </c>
      <c r="HR65" s="34">
        <v>0</v>
      </c>
      <c r="HS65" s="34">
        <v>0</v>
      </c>
      <c r="HT65" s="34">
        <v>0</v>
      </c>
      <c r="HU65" s="34">
        <v>0</v>
      </c>
      <c r="HV65" s="34">
        <v>0</v>
      </c>
      <c r="HW65" s="34">
        <v>0</v>
      </c>
      <c r="HX65" s="34">
        <v>0</v>
      </c>
      <c r="HY65" s="34">
        <v>0</v>
      </c>
      <c r="HZ65" s="34">
        <v>0</v>
      </c>
      <c r="IA65" s="34">
        <v>0</v>
      </c>
      <c r="IB65" s="34">
        <v>0</v>
      </c>
      <c r="IC65" s="34">
        <v>0</v>
      </c>
      <c r="ID65" s="34">
        <v>0</v>
      </c>
      <c r="IE65" s="34">
        <v>0</v>
      </c>
      <c r="IF65" s="34">
        <v>0</v>
      </c>
      <c r="IG65" s="34">
        <v>0</v>
      </c>
      <c r="IH65" s="34">
        <v>0</v>
      </c>
      <c r="II65" s="34">
        <v>0</v>
      </c>
      <c r="IJ65" s="34">
        <v>0</v>
      </c>
      <c r="IK65" s="34">
        <v>0</v>
      </c>
      <c r="IL65" s="34">
        <v>0</v>
      </c>
      <c r="IM65" s="34">
        <v>0</v>
      </c>
      <c r="IN65" s="34">
        <v>0</v>
      </c>
      <c r="IO65" s="34">
        <v>0</v>
      </c>
      <c r="IP65" s="34">
        <v>0</v>
      </c>
      <c r="IQ65" s="34">
        <v>0</v>
      </c>
      <c r="IV65" s="404"/>
    </row>
    <row r="66" spans="1:256" s="398" customFormat="1" ht="30">
      <c r="A66" s="406">
        <v>2400</v>
      </c>
      <c r="B66" s="440" t="s">
        <v>418</v>
      </c>
      <c r="C66" s="376">
        <f>SUM(D66:O66)</f>
        <v>0</v>
      </c>
      <c r="D66" s="382">
        <f>SUM(D67:D75)</f>
        <v>0</v>
      </c>
      <c r="E66" s="382">
        <f t="shared" ref="E66:O66" si="17">SUM(E67:E75)</f>
        <v>0</v>
      </c>
      <c r="F66" s="382">
        <f t="shared" si="17"/>
        <v>0</v>
      </c>
      <c r="G66" s="382">
        <f t="shared" si="17"/>
        <v>0</v>
      </c>
      <c r="H66" s="382">
        <f t="shared" si="17"/>
        <v>0</v>
      </c>
      <c r="I66" s="382">
        <f t="shared" si="17"/>
        <v>0</v>
      </c>
      <c r="J66" s="382">
        <f t="shared" si="17"/>
        <v>0</v>
      </c>
      <c r="K66" s="382">
        <f t="shared" si="17"/>
        <v>0</v>
      </c>
      <c r="L66" s="382">
        <f t="shared" si="17"/>
        <v>0</v>
      </c>
      <c r="M66" s="382">
        <f t="shared" si="17"/>
        <v>0</v>
      </c>
      <c r="N66" s="382">
        <f t="shared" si="17"/>
        <v>0</v>
      </c>
      <c r="O66" s="419">
        <f t="shared" si="17"/>
        <v>0</v>
      </c>
      <c r="IV66" s="404"/>
    </row>
    <row r="67" spans="1:256" s="398" customFormat="1" ht="25.5" customHeight="1">
      <c r="A67" s="399">
        <v>241</v>
      </c>
      <c r="B67" s="380" t="s">
        <v>419</v>
      </c>
      <c r="C67" s="378">
        <f t="shared" ref="C67:C75" si="18">SUM(D67:O67)</f>
        <v>0</v>
      </c>
      <c r="D67" s="379">
        <v>0</v>
      </c>
      <c r="E67" s="379">
        <v>0</v>
      </c>
      <c r="F67" s="379">
        <v>0</v>
      </c>
      <c r="G67" s="379">
        <v>0</v>
      </c>
      <c r="H67" s="379">
        <v>0</v>
      </c>
      <c r="I67" s="379">
        <v>0</v>
      </c>
      <c r="J67" s="379">
        <v>0</v>
      </c>
      <c r="K67" s="379">
        <v>0</v>
      </c>
      <c r="L67" s="379">
        <v>0</v>
      </c>
      <c r="M67" s="379">
        <v>0</v>
      </c>
      <c r="N67" s="379">
        <v>0</v>
      </c>
      <c r="O67" s="418">
        <v>0</v>
      </c>
      <c r="IV67" s="404"/>
    </row>
    <row r="68" spans="1:256" s="398" customFormat="1" ht="25.5" customHeight="1">
      <c r="A68" s="399">
        <v>242</v>
      </c>
      <c r="B68" s="380" t="s">
        <v>420</v>
      </c>
      <c r="C68" s="378">
        <f t="shared" si="18"/>
        <v>0</v>
      </c>
      <c r="D68" s="379">
        <v>0</v>
      </c>
      <c r="E68" s="379">
        <v>0</v>
      </c>
      <c r="F68" s="379">
        <v>0</v>
      </c>
      <c r="G68" s="379">
        <v>0</v>
      </c>
      <c r="H68" s="379">
        <v>0</v>
      </c>
      <c r="I68" s="379">
        <v>0</v>
      </c>
      <c r="J68" s="379">
        <v>0</v>
      </c>
      <c r="K68" s="379">
        <v>0</v>
      </c>
      <c r="L68" s="379">
        <v>0</v>
      </c>
      <c r="M68" s="379">
        <v>0</v>
      </c>
      <c r="N68" s="379">
        <v>0</v>
      </c>
      <c r="O68" s="418">
        <v>0</v>
      </c>
      <c r="IV68" s="404"/>
    </row>
    <row r="69" spans="1:256" s="398" customFormat="1" ht="25.5" customHeight="1">
      <c r="A69" s="399">
        <v>243</v>
      </c>
      <c r="B69" s="380" t="s">
        <v>421</v>
      </c>
      <c r="C69" s="378">
        <f t="shared" si="18"/>
        <v>0</v>
      </c>
      <c r="D69" s="379">
        <v>0</v>
      </c>
      <c r="E69" s="379">
        <v>0</v>
      </c>
      <c r="F69" s="379">
        <v>0</v>
      </c>
      <c r="G69" s="379">
        <v>0</v>
      </c>
      <c r="H69" s="379">
        <v>0</v>
      </c>
      <c r="I69" s="379">
        <v>0</v>
      </c>
      <c r="J69" s="379">
        <v>0</v>
      </c>
      <c r="K69" s="379">
        <v>0</v>
      </c>
      <c r="L69" s="379">
        <v>0</v>
      </c>
      <c r="M69" s="379">
        <v>0</v>
      </c>
      <c r="N69" s="379">
        <v>0</v>
      </c>
      <c r="O69" s="418">
        <v>0</v>
      </c>
      <c r="IV69" s="404"/>
    </row>
    <row r="70" spans="1:256" s="398" customFormat="1" ht="25.5" customHeight="1">
      <c r="A70" s="399">
        <v>244</v>
      </c>
      <c r="B70" s="380" t="s">
        <v>422</v>
      </c>
      <c r="C70" s="378">
        <f t="shared" si="18"/>
        <v>0</v>
      </c>
      <c r="D70" s="379">
        <v>0</v>
      </c>
      <c r="E70" s="379">
        <v>0</v>
      </c>
      <c r="F70" s="379">
        <v>0</v>
      </c>
      <c r="G70" s="379">
        <v>0</v>
      </c>
      <c r="H70" s="379">
        <v>0</v>
      </c>
      <c r="I70" s="379">
        <v>0</v>
      </c>
      <c r="J70" s="379">
        <v>0</v>
      </c>
      <c r="K70" s="379">
        <v>0</v>
      </c>
      <c r="L70" s="379">
        <v>0</v>
      </c>
      <c r="M70" s="379">
        <v>0</v>
      </c>
      <c r="N70" s="379">
        <v>0</v>
      </c>
      <c r="O70" s="418">
        <v>0</v>
      </c>
      <c r="IV70" s="404"/>
    </row>
    <row r="71" spans="1:256" s="398" customFormat="1" ht="25.5" customHeight="1">
      <c r="A71" s="399">
        <v>245</v>
      </c>
      <c r="B71" s="380" t="s">
        <v>423</v>
      </c>
      <c r="C71" s="378">
        <f t="shared" si="18"/>
        <v>0</v>
      </c>
      <c r="D71" s="379">
        <v>0</v>
      </c>
      <c r="E71" s="379">
        <v>0</v>
      </c>
      <c r="F71" s="379">
        <v>0</v>
      </c>
      <c r="G71" s="379">
        <v>0</v>
      </c>
      <c r="H71" s="379">
        <v>0</v>
      </c>
      <c r="I71" s="379">
        <v>0</v>
      </c>
      <c r="J71" s="379">
        <v>0</v>
      </c>
      <c r="K71" s="379">
        <v>0</v>
      </c>
      <c r="L71" s="379">
        <v>0</v>
      </c>
      <c r="M71" s="379">
        <v>0</v>
      </c>
      <c r="N71" s="379">
        <v>0</v>
      </c>
      <c r="O71" s="418">
        <v>0</v>
      </c>
      <c r="IV71" s="404"/>
    </row>
    <row r="72" spans="1:256" s="398" customFormat="1" ht="25.5" customHeight="1">
      <c r="A72" s="399">
        <v>246</v>
      </c>
      <c r="B72" s="380" t="s">
        <v>424</v>
      </c>
      <c r="C72" s="378">
        <f t="shared" si="18"/>
        <v>0</v>
      </c>
      <c r="D72" s="379">
        <v>0</v>
      </c>
      <c r="E72" s="379">
        <v>0</v>
      </c>
      <c r="F72" s="379">
        <v>0</v>
      </c>
      <c r="G72" s="379">
        <v>0</v>
      </c>
      <c r="H72" s="379">
        <v>0</v>
      </c>
      <c r="I72" s="379">
        <v>0</v>
      </c>
      <c r="J72" s="379">
        <v>0</v>
      </c>
      <c r="K72" s="379">
        <v>0</v>
      </c>
      <c r="L72" s="379">
        <v>0</v>
      </c>
      <c r="M72" s="379">
        <v>0</v>
      </c>
      <c r="N72" s="379">
        <v>0</v>
      </c>
      <c r="O72" s="418">
        <v>0</v>
      </c>
      <c r="IV72" s="404"/>
    </row>
    <row r="73" spans="1:256" s="398" customFormat="1" ht="25.5" customHeight="1">
      <c r="A73" s="399">
        <v>247</v>
      </c>
      <c r="B73" s="380" t="s">
        <v>425</v>
      </c>
      <c r="C73" s="378">
        <f t="shared" si="18"/>
        <v>0</v>
      </c>
      <c r="D73" s="379">
        <v>0</v>
      </c>
      <c r="E73" s="379">
        <v>0</v>
      </c>
      <c r="F73" s="379">
        <v>0</v>
      </c>
      <c r="G73" s="379">
        <v>0</v>
      </c>
      <c r="H73" s="379">
        <v>0</v>
      </c>
      <c r="I73" s="379">
        <v>0</v>
      </c>
      <c r="J73" s="379">
        <v>0</v>
      </c>
      <c r="K73" s="379">
        <v>0</v>
      </c>
      <c r="L73" s="379">
        <v>0</v>
      </c>
      <c r="M73" s="379">
        <v>0</v>
      </c>
      <c r="N73" s="379">
        <v>0</v>
      </c>
      <c r="O73" s="418">
        <v>0</v>
      </c>
      <c r="IV73" s="404"/>
    </row>
    <row r="74" spans="1:256" s="398" customFormat="1" ht="25.5" customHeight="1">
      <c r="A74" s="399">
        <v>248</v>
      </c>
      <c r="B74" s="380" t="s">
        <v>426</v>
      </c>
      <c r="C74" s="378">
        <f t="shared" si="18"/>
        <v>0</v>
      </c>
      <c r="D74" s="379">
        <v>0</v>
      </c>
      <c r="E74" s="379">
        <v>0</v>
      </c>
      <c r="F74" s="379">
        <v>0</v>
      </c>
      <c r="G74" s="379">
        <v>0</v>
      </c>
      <c r="H74" s="379">
        <v>0</v>
      </c>
      <c r="I74" s="379">
        <v>0</v>
      </c>
      <c r="J74" s="379">
        <v>0</v>
      </c>
      <c r="K74" s="379">
        <v>0</v>
      </c>
      <c r="L74" s="379">
        <v>0</v>
      </c>
      <c r="M74" s="379">
        <v>0</v>
      </c>
      <c r="N74" s="379">
        <v>0</v>
      </c>
      <c r="O74" s="418">
        <v>0</v>
      </c>
      <c r="IV74" s="404"/>
    </row>
    <row r="75" spans="1:256" s="398" customFormat="1" ht="25.5" customHeight="1">
      <c r="A75" s="399">
        <v>249</v>
      </c>
      <c r="B75" s="380" t="s">
        <v>427</v>
      </c>
      <c r="C75" s="378">
        <f t="shared" si="18"/>
        <v>0</v>
      </c>
      <c r="D75" s="379">
        <v>0</v>
      </c>
      <c r="E75" s="379">
        <v>0</v>
      </c>
      <c r="F75" s="379">
        <v>0</v>
      </c>
      <c r="G75" s="379">
        <v>0</v>
      </c>
      <c r="H75" s="379">
        <v>0</v>
      </c>
      <c r="I75" s="379">
        <v>0</v>
      </c>
      <c r="J75" s="379">
        <v>0</v>
      </c>
      <c r="K75" s="379">
        <v>0</v>
      </c>
      <c r="L75" s="379">
        <v>0</v>
      </c>
      <c r="M75" s="379">
        <v>0</v>
      </c>
      <c r="N75" s="379">
        <v>0</v>
      </c>
      <c r="O75" s="418">
        <v>0</v>
      </c>
      <c r="IV75" s="404"/>
    </row>
    <row r="76" spans="1:256" s="398" customFormat="1" ht="25.5" customHeight="1">
      <c r="A76" s="406">
        <v>2500</v>
      </c>
      <c r="B76" s="389" t="s">
        <v>428</v>
      </c>
      <c r="C76" s="376">
        <f>SUM(D76:O76)</f>
        <v>105600</v>
      </c>
      <c r="D76" s="382">
        <f>SUM(D77:D83)</f>
        <v>8800</v>
      </c>
      <c r="E76" s="382">
        <f t="shared" ref="E76:O76" si="19">SUM(E77:E83)</f>
        <v>8800</v>
      </c>
      <c r="F76" s="382">
        <f t="shared" si="19"/>
        <v>8800</v>
      </c>
      <c r="G76" s="382">
        <f t="shared" si="19"/>
        <v>8800</v>
      </c>
      <c r="H76" s="382">
        <f t="shared" si="19"/>
        <v>8800</v>
      </c>
      <c r="I76" s="382">
        <f t="shared" si="19"/>
        <v>8800</v>
      </c>
      <c r="J76" s="382">
        <f t="shared" si="19"/>
        <v>8800</v>
      </c>
      <c r="K76" s="382">
        <f t="shared" si="19"/>
        <v>8800</v>
      </c>
      <c r="L76" s="382">
        <f t="shared" si="19"/>
        <v>8800</v>
      </c>
      <c r="M76" s="382">
        <f t="shared" si="19"/>
        <v>8800</v>
      </c>
      <c r="N76" s="382">
        <f t="shared" si="19"/>
        <v>8800</v>
      </c>
      <c r="O76" s="419">
        <f t="shared" si="19"/>
        <v>8800</v>
      </c>
      <c r="P76" s="398">
        <v>501</v>
      </c>
      <c r="IV76" s="404"/>
    </row>
    <row r="77" spans="1:256" s="398" customFormat="1" ht="25.5" customHeight="1">
      <c r="A77" s="399">
        <v>251</v>
      </c>
      <c r="B77" s="380" t="s">
        <v>429</v>
      </c>
      <c r="C77" s="378">
        <f t="shared" ref="C77:C106" si="20">SUM(D77:O77)</f>
        <v>0</v>
      </c>
      <c r="D77" s="379">
        <v>0</v>
      </c>
      <c r="E77" s="379">
        <v>0</v>
      </c>
      <c r="F77" s="379">
        <v>0</v>
      </c>
      <c r="G77" s="379">
        <v>0</v>
      </c>
      <c r="H77" s="379">
        <v>0</v>
      </c>
      <c r="I77" s="379">
        <v>0</v>
      </c>
      <c r="J77" s="379">
        <v>0</v>
      </c>
      <c r="K77" s="379">
        <v>0</v>
      </c>
      <c r="L77" s="379">
        <v>0</v>
      </c>
      <c r="M77" s="379">
        <v>0</v>
      </c>
      <c r="N77" s="379">
        <v>0</v>
      </c>
      <c r="O77" s="418">
        <v>0</v>
      </c>
      <c r="IV77" s="404"/>
    </row>
    <row r="78" spans="1:256" s="398" customFormat="1" ht="25.5" customHeight="1">
      <c r="A78" s="399">
        <v>252</v>
      </c>
      <c r="B78" s="380" t="s">
        <v>430</v>
      </c>
      <c r="C78" s="378">
        <f t="shared" si="20"/>
        <v>0</v>
      </c>
      <c r="D78" s="379">
        <v>0</v>
      </c>
      <c r="E78" s="379">
        <v>0</v>
      </c>
      <c r="F78" s="379">
        <v>0</v>
      </c>
      <c r="G78" s="379">
        <v>0</v>
      </c>
      <c r="H78" s="379">
        <v>0</v>
      </c>
      <c r="I78" s="379">
        <v>0</v>
      </c>
      <c r="J78" s="379">
        <v>0</v>
      </c>
      <c r="K78" s="379">
        <v>0</v>
      </c>
      <c r="L78" s="379">
        <v>0</v>
      </c>
      <c r="M78" s="379">
        <v>0</v>
      </c>
      <c r="N78" s="379">
        <v>0</v>
      </c>
      <c r="O78" s="418">
        <v>0</v>
      </c>
      <c r="IV78" s="404"/>
    </row>
    <row r="79" spans="1:256" s="398" customFormat="1" ht="25.5" customHeight="1">
      <c r="A79" s="399">
        <v>253</v>
      </c>
      <c r="B79" s="380" t="s">
        <v>431</v>
      </c>
      <c r="C79" s="378">
        <f>SUM(D79:O79)</f>
        <v>105600</v>
      </c>
      <c r="D79" s="379">
        <v>8800</v>
      </c>
      <c r="E79" s="379">
        <v>8800</v>
      </c>
      <c r="F79" s="379">
        <v>8800</v>
      </c>
      <c r="G79" s="379">
        <v>8800</v>
      </c>
      <c r="H79" s="379">
        <v>8800</v>
      </c>
      <c r="I79" s="379">
        <v>8800</v>
      </c>
      <c r="J79" s="379">
        <v>8800</v>
      </c>
      <c r="K79" s="379">
        <v>8800</v>
      </c>
      <c r="L79" s="379">
        <v>8800</v>
      </c>
      <c r="M79" s="379">
        <v>8800</v>
      </c>
      <c r="N79" s="379">
        <v>8800</v>
      </c>
      <c r="O79" s="379">
        <v>8800</v>
      </c>
      <c r="IV79" s="404"/>
    </row>
    <row r="80" spans="1:256" s="398" customFormat="1" ht="25.5" customHeight="1">
      <c r="A80" s="399">
        <v>254</v>
      </c>
      <c r="B80" s="380" t="s">
        <v>432</v>
      </c>
      <c r="C80" s="378">
        <f t="shared" si="20"/>
        <v>0</v>
      </c>
      <c r="D80" s="379">
        <v>0</v>
      </c>
      <c r="E80" s="379">
        <v>0</v>
      </c>
      <c r="F80" s="379">
        <v>0</v>
      </c>
      <c r="G80" s="379">
        <v>0</v>
      </c>
      <c r="H80" s="379">
        <v>0</v>
      </c>
      <c r="I80" s="379">
        <v>0</v>
      </c>
      <c r="J80" s="379">
        <v>0</v>
      </c>
      <c r="K80" s="379">
        <v>0</v>
      </c>
      <c r="L80" s="379">
        <v>0</v>
      </c>
      <c r="M80" s="379">
        <v>0</v>
      </c>
      <c r="N80" s="379">
        <v>0</v>
      </c>
      <c r="O80" s="418">
        <v>0</v>
      </c>
      <c r="IV80" s="404"/>
    </row>
    <row r="81" spans="1:256" s="398" customFormat="1" ht="25.5" customHeight="1">
      <c r="A81" s="399">
        <v>255</v>
      </c>
      <c r="B81" s="380" t="s">
        <v>433</v>
      </c>
      <c r="C81" s="378">
        <f t="shared" si="20"/>
        <v>0</v>
      </c>
      <c r="D81" s="379">
        <v>0</v>
      </c>
      <c r="E81" s="379">
        <v>0</v>
      </c>
      <c r="F81" s="379">
        <v>0</v>
      </c>
      <c r="G81" s="379">
        <v>0</v>
      </c>
      <c r="H81" s="379">
        <v>0</v>
      </c>
      <c r="I81" s="379">
        <v>0</v>
      </c>
      <c r="J81" s="379">
        <v>0</v>
      </c>
      <c r="K81" s="379">
        <v>0</v>
      </c>
      <c r="L81" s="379">
        <v>0</v>
      </c>
      <c r="M81" s="379">
        <v>0</v>
      </c>
      <c r="N81" s="379">
        <v>0</v>
      </c>
      <c r="O81" s="418">
        <v>0</v>
      </c>
      <c r="IV81" s="404"/>
    </row>
    <row r="82" spans="1:256" s="398" customFormat="1" ht="25.5" customHeight="1">
      <c r="A82" s="399">
        <v>256</v>
      </c>
      <c r="B82" s="380" t="s">
        <v>434</v>
      </c>
      <c r="C82" s="378">
        <f t="shared" si="20"/>
        <v>0</v>
      </c>
      <c r="D82" s="379">
        <v>0</v>
      </c>
      <c r="E82" s="379">
        <v>0</v>
      </c>
      <c r="F82" s="379">
        <v>0</v>
      </c>
      <c r="G82" s="379">
        <v>0</v>
      </c>
      <c r="H82" s="379">
        <v>0</v>
      </c>
      <c r="I82" s="379">
        <v>0</v>
      </c>
      <c r="J82" s="379">
        <v>0</v>
      </c>
      <c r="K82" s="379">
        <v>0</v>
      </c>
      <c r="L82" s="379">
        <v>0</v>
      </c>
      <c r="M82" s="379">
        <v>0</v>
      </c>
      <c r="N82" s="379">
        <v>0</v>
      </c>
      <c r="O82" s="418">
        <v>0</v>
      </c>
      <c r="IV82" s="404"/>
    </row>
    <row r="83" spans="1:256" s="398" customFormat="1" ht="25.5" customHeight="1">
      <c r="A83" s="399">
        <v>259</v>
      </c>
      <c r="B83" s="380" t="s">
        <v>435</v>
      </c>
      <c r="C83" s="378">
        <f t="shared" si="20"/>
        <v>0</v>
      </c>
      <c r="D83" s="379">
        <v>0</v>
      </c>
      <c r="E83" s="379">
        <v>0</v>
      </c>
      <c r="F83" s="379">
        <v>0</v>
      </c>
      <c r="G83" s="379">
        <v>0</v>
      </c>
      <c r="H83" s="379">
        <v>0</v>
      </c>
      <c r="I83" s="379">
        <v>0</v>
      </c>
      <c r="J83" s="379">
        <v>0</v>
      </c>
      <c r="K83" s="379">
        <v>0</v>
      </c>
      <c r="L83" s="379">
        <v>0</v>
      </c>
      <c r="M83" s="379">
        <v>0</v>
      </c>
      <c r="N83" s="379">
        <v>0</v>
      </c>
      <c r="O83" s="418">
        <v>0</v>
      </c>
      <c r="IV83" s="404"/>
    </row>
    <row r="84" spans="1:256" s="398" customFormat="1" ht="25.5" customHeight="1">
      <c r="A84" s="406">
        <v>2600</v>
      </c>
      <c r="B84" s="389" t="s">
        <v>436</v>
      </c>
      <c r="C84" s="376">
        <f t="shared" si="20"/>
        <v>156000</v>
      </c>
      <c r="D84" s="382">
        <f>SUM(D85:D86)</f>
        <v>13000</v>
      </c>
      <c r="E84" s="382">
        <f t="shared" ref="E84:O84" si="21">SUM(E85:E86)</f>
        <v>13000</v>
      </c>
      <c r="F84" s="382">
        <f t="shared" si="21"/>
        <v>13000</v>
      </c>
      <c r="G84" s="382">
        <f t="shared" si="21"/>
        <v>13000</v>
      </c>
      <c r="H84" s="382">
        <f t="shared" si="21"/>
        <v>13000</v>
      </c>
      <c r="I84" s="382">
        <f t="shared" si="21"/>
        <v>13000</v>
      </c>
      <c r="J84" s="382">
        <f t="shared" si="21"/>
        <v>13000</v>
      </c>
      <c r="K84" s="382">
        <f t="shared" si="21"/>
        <v>13000</v>
      </c>
      <c r="L84" s="382">
        <f t="shared" si="21"/>
        <v>13000</v>
      </c>
      <c r="M84" s="382">
        <f t="shared" si="21"/>
        <v>13000</v>
      </c>
      <c r="N84" s="382">
        <f t="shared" si="21"/>
        <v>13000</v>
      </c>
      <c r="O84" s="419">
        <f t="shared" si="21"/>
        <v>13000</v>
      </c>
      <c r="P84" s="398">
        <v>904</v>
      </c>
      <c r="IV84" s="404"/>
    </row>
    <row r="85" spans="1:256" s="398" customFormat="1" ht="25.5" customHeight="1">
      <c r="A85" s="399">
        <v>261</v>
      </c>
      <c r="B85" s="380" t="s">
        <v>437</v>
      </c>
      <c r="C85" s="378">
        <f t="shared" si="20"/>
        <v>156000</v>
      </c>
      <c r="D85" s="379">
        <v>13000</v>
      </c>
      <c r="E85" s="379">
        <v>13000</v>
      </c>
      <c r="F85" s="379">
        <v>13000</v>
      </c>
      <c r="G85" s="379">
        <v>13000</v>
      </c>
      <c r="H85" s="379">
        <v>13000</v>
      </c>
      <c r="I85" s="379">
        <v>13000</v>
      </c>
      <c r="J85" s="379">
        <v>13000</v>
      </c>
      <c r="K85" s="379">
        <v>13000</v>
      </c>
      <c r="L85" s="379">
        <v>13000</v>
      </c>
      <c r="M85" s="379">
        <v>13000</v>
      </c>
      <c r="N85" s="379">
        <v>13000</v>
      </c>
      <c r="O85" s="379">
        <v>13000</v>
      </c>
      <c r="IV85" s="404"/>
    </row>
    <row r="86" spans="1:256" s="398" customFormat="1" ht="25.5" customHeight="1">
      <c r="A86" s="399">
        <v>262</v>
      </c>
      <c r="B86" s="380" t="s">
        <v>438</v>
      </c>
      <c r="C86" s="378">
        <f t="shared" si="20"/>
        <v>0</v>
      </c>
      <c r="D86" s="379">
        <v>0</v>
      </c>
      <c r="E86" s="379">
        <v>0</v>
      </c>
      <c r="F86" s="379">
        <v>0</v>
      </c>
      <c r="G86" s="379">
        <v>0</v>
      </c>
      <c r="H86" s="379">
        <v>0</v>
      </c>
      <c r="I86" s="379">
        <v>0</v>
      </c>
      <c r="J86" s="379">
        <v>0</v>
      </c>
      <c r="K86" s="379">
        <v>0</v>
      </c>
      <c r="L86" s="379">
        <v>0</v>
      </c>
      <c r="M86" s="379">
        <v>0</v>
      </c>
      <c r="N86" s="379">
        <v>0</v>
      </c>
      <c r="O86" s="418">
        <v>0</v>
      </c>
      <c r="IV86" s="404"/>
    </row>
    <row r="87" spans="1:256" s="398" customFormat="1" ht="30">
      <c r="A87" s="406">
        <v>2700</v>
      </c>
      <c r="B87" s="389" t="s">
        <v>439</v>
      </c>
      <c r="C87" s="376">
        <f t="shared" si="20"/>
        <v>10000</v>
      </c>
      <c r="D87" s="382">
        <f>SUM(D88:D92)</f>
        <v>0</v>
      </c>
      <c r="E87" s="382">
        <f t="shared" ref="E87:O87" si="22">SUM(E88:E92)</f>
        <v>8000</v>
      </c>
      <c r="F87" s="382">
        <f t="shared" si="22"/>
        <v>0</v>
      </c>
      <c r="G87" s="382">
        <f t="shared" si="22"/>
        <v>0</v>
      </c>
      <c r="H87" s="382">
        <f t="shared" si="22"/>
        <v>0</v>
      </c>
      <c r="I87" s="382">
        <f t="shared" si="22"/>
        <v>0</v>
      </c>
      <c r="J87" s="382">
        <f t="shared" si="22"/>
        <v>0</v>
      </c>
      <c r="K87" s="382">
        <f t="shared" si="22"/>
        <v>0</v>
      </c>
      <c r="L87" s="382">
        <f t="shared" si="22"/>
        <v>0</v>
      </c>
      <c r="M87" s="382">
        <f t="shared" si="22"/>
        <v>0</v>
      </c>
      <c r="N87" s="382">
        <f t="shared" si="22"/>
        <v>2000</v>
      </c>
      <c r="O87" s="419">
        <f t="shared" si="22"/>
        <v>0</v>
      </c>
      <c r="IV87" s="404"/>
    </row>
    <row r="88" spans="1:256" s="398" customFormat="1" ht="25.5" customHeight="1">
      <c r="A88" s="399">
        <v>271</v>
      </c>
      <c r="B88" s="380" t="s">
        <v>440</v>
      </c>
      <c r="C88" s="378">
        <f t="shared" si="20"/>
        <v>10000</v>
      </c>
      <c r="D88" s="379">
        <v>0</v>
      </c>
      <c r="E88" s="379">
        <v>8000</v>
      </c>
      <c r="F88" s="379">
        <v>0</v>
      </c>
      <c r="G88" s="379">
        <v>0</v>
      </c>
      <c r="H88" s="379">
        <v>0</v>
      </c>
      <c r="I88" s="379">
        <v>0</v>
      </c>
      <c r="J88" s="379">
        <v>0</v>
      </c>
      <c r="K88" s="379">
        <v>0</v>
      </c>
      <c r="L88" s="379">
        <v>0</v>
      </c>
      <c r="M88" s="379">
        <v>0</v>
      </c>
      <c r="N88" s="379">
        <v>2000</v>
      </c>
      <c r="O88" s="418">
        <v>0</v>
      </c>
      <c r="IV88" s="404"/>
    </row>
    <row r="89" spans="1:256" s="398" customFormat="1" ht="25.5" customHeight="1">
      <c r="A89" s="399">
        <v>272</v>
      </c>
      <c r="B89" s="380" t="s">
        <v>441</v>
      </c>
      <c r="C89" s="378">
        <f t="shared" si="20"/>
        <v>0</v>
      </c>
      <c r="D89" s="379">
        <v>0</v>
      </c>
      <c r="E89" s="379">
        <v>0</v>
      </c>
      <c r="F89" s="379">
        <v>0</v>
      </c>
      <c r="G89" s="379">
        <v>0</v>
      </c>
      <c r="H89" s="379">
        <v>0</v>
      </c>
      <c r="I89" s="379">
        <v>0</v>
      </c>
      <c r="J89" s="379">
        <v>0</v>
      </c>
      <c r="K89" s="379">
        <v>0</v>
      </c>
      <c r="L89" s="379">
        <v>0</v>
      </c>
      <c r="M89" s="379">
        <v>0</v>
      </c>
      <c r="N89" s="379">
        <v>0</v>
      </c>
      <c r="O89" s="418">
        <v>0</v>
      </c>
      <c r="IV89" s="404"/>
    </row>
    <row r="90" spans="1:256" s="398" customFormat="1" ht="25.5" customHeight="1">
      <c r="A90" s="399">
        <v>273</v>
      </c>
      <c r="B90" s="380" t="s">
        <v>442</v>
      </c>
      <c r="C90" s="378">
        <f t="shared" si="20"/>
        <v>0</v>
      </c>
      <c r="D90" s="379">
        <v>0</v>
      </c>
      <c r="E90" s="379">
        <v>0</v>
      </c>
      <c r="F90" s="379">
        <v>0</v>
      </c>
      <c r="G90" s="379">
        <v>0</v>
      </c>
      <c r="H90" s="379">
        <v>0</v>
      </c>
      <c r="I90" s="379">
        <v>0</v>
      </c>
      <c r="J90" s="379">
        <v>0</v>
      </c>
      <c r="K90" s="379">
        <v>0</v>
      </c>
      <c r="L90" s="379">
        <v>0</v>
      </c>
      <c r="M90" s="379">
        <v>0</v>
      </c>
      <c r="N90" s="379">
        <v>0</v>
      </c>
      <c r="O90" s="418">
        <v>0</v>
      </c>
      <c r="IV90" s="404"/>
    </row>
    <row r="91" spans="1:256" s="398" customFormat="1" ht="25.5" customHeight="1">
      <c r="A91" s="399">
        <v>274</v>
      </c>
      <c r="B91" s="380" t="s">
        <v>443</v>
      </c>
      <c r="C91" s="378">
        <f t="shared" si="20"/>
        <v>0</v>
      </c>
      <c r="D91" s="379">
        <v>0</v>
      </c>
      <c r="E91" s="379">
        <v>0</v>
      </c>
      <c r="F91" s="379">
        <v>0</v>
      </c>
      <c r="G91" s="379">
        <v>0</v>
      </c>
      <c r="H91" s="379">
        <v>0</v>
      </c>
      <c r="I91" s="379">
        <v>0</v>
      </c>
      <c r="J91" s="379">
        <v>0</v>
      </c>
      <c r="K91" s="379">
        <v>0</v>
      </c>
      <c r="L91" s="379">
        <v>0</v>
      </c>
      <c r="M91" s="379">
        <v>0</v>
      </c>
      <c r="N91" s="379">
        <v>0</v>
      </c>
      <c r="O91" s="418">
        <v>0</v>
      </c>
      <c r="IV91" s="404"/>
    </row>
    <row r="92" spans="1:256" s="398" customFormat="1" ht="25.5" customHeight="1">
      <c r="A92" s="399">
        <v>275</v>
      </c>
      <c r="B92" s="380" t="s">
        <v>444</v>
      </c>
      <c r="C92" s="378">
        <f t="shared" si="20"/>
        <v>0</v>
      </c>
      <c r="D92" s="379">
        <v>0</v>
      </c>
      <c r="E92" s="379">
        <v>0</v>
      </c>
      <c r="F92" s="379">
        <v>0</v>
      </c>
      <c r="G92" s="379">
        <v>0</v>
      </c>
      <c r="H92" s="379">
        <v>0</v>
      </c>
      <c r="I92" s="379">
        <v>0</v>
      </c>
      <c r="J92" s="379">
        <v>0</v>
      </c>
      <c r="K92" s="379">
        <v>0</v>
      </c>
      <c r="L92" s="379">
        <v>0</v>
      </c>
      <c r="M92" s="379">
        <v>0</v>
      </c>
      <c r="N92" s="379">
        <v>0</v>
      </c>
      <c r="O92" s="418">
        <v>0</v>
      </c>
      <c r="IV92" s="404"/>
    </row>
    <row r="93" spans="1:256" s="398" customFormat="1" ht="25.5" customHeight="1">
      <c r="A93" s="406">
        <v>2800</v>
      </c>
      <c r="B93" s="389" t="s">
        <v>445</v>
      </c>
      <c r="C93" s="376">
        <f t="shared" si="20"/>
        <v>0</v>
      </c>
      <c r="D93" s="382">
        <f>SUM(D94:D96)</f>
        <v>0</v>
      </c>
      <c r="E93" s="382">
        <f t="shared" ref="E93:O93" si="23">SUM(E94:E96)</f>
        <v>0</v>
      </c>
      <c r="F93" s="382">
        <f t="shared" si="23"/>
        <v>0</v>
      </c>
      <c r="G93" s="382">
        <f t="shared" si="23"/>
        <v>0</v>
      </c>
      <c r="H93" s="382">
        <f t="shared" si="23"/>
        <v>0</v>
      </c>
      <c r="I93" s="382">
        <f t="shared" si="23"/>
        <v>0</v>
      </c>
      <c r="J93" s="382">
        <f t="shared" si="23"/>
        <v>0</v>
      </c>
      <c r="K93" s="382">
        <f t="shared" si="23"/>
        <v>0</v>
      </c>
      <c r="L93" s="382">
        <f t="shared" si="23"/>
        <v>0</v>
      </c>
      <c r="M93" s="382">
        <f t="shared" si="23"/>
        <v>0</v>
      </c>
      <c r="N93" s="382">
        <f t="shared" si="23"/>
        <v>0</v>
      </c>
      <c r="O93" s="419">
        <f t="shared" si="23"/>
        <v>0</v>
      </c>
      <c r="IV93" s="404"/>
    </row>
    <row r="94" spans="1:256" s="398" customFormat="1" ht="25.5" customHeight="1">
      <c r="A94" s="399">
        <v>281</v>
      </c>
      <c r="B94" s="380" t="s">
        <v>446</v>
      </c>
      <c r="C94" s="378">
        <f t="shared" si="20"/>
        <v>0</v>
      </c>
      <c r="D94" s="379">
        <v>0</v>
      </c>
      <c r="E94" s="379">
        <v>0</v>
      </c>
      <c r="F94" s="379">
        <v>0</v>
      </c>
      <c r="G94" s="379">
        <v>0</v>
      </c>
      <c r="H94" s="379">
        <v>0</v>
      </c>
      <c r="I94" s="379">
        <v>0</v>
      </c>
      <c r="J94" s="379">
        <v>0</v>
      </c>
      <c r="K94" s="379">
        <v>0</v>
      </c>
      <c r="L94" s="379">
        <v>0</v>
      </c>
      <c r="M94" s="379">
        <v>0</v>
      </c>
      <c r="N94" s="379">
        <v>0</v>
      </c>
      <c r="O94" s="418">
        <v>0</v>
      </c>
      <c r="IV94" s="404"/>
    </row>
    <row r="95" spans="1:256" s="398" customFormat="1" ht="25.5" customHeight="1">
      <c r="A95" s="399">
        <v>282</v>
      </c>
      <c r="B95" s="380" t="s">
        <v>447</v>
      </c>
      <c r="C95" s="378">
        <f t="shared" si="20"/>
        <v>0</v>
      </c>
      <c r="D95" s="379">
        <v>0</v>
      </c>
      <c r="E95" s="379">
        <v>0</v>
      </c>
      <c r="F95" s="379">
        <v>0</v>
      </c>
      <c r="G95" s="379">
        <v>0</v>
      </c>
      <c r="H95" s="379">
        <v>0</v>
      </c>
      <c r="I95" s="379">
        <v>0</v>
      </c>
      <c r="J95" s="379">
        <v>0</v>
      </c>
      <c r="K95" s="379">
        <v>0</v>
      </c>
      <c r="L95" s="379">
        <v>0</v>
      </c>
      <c r="M95" s="379">
        <v>0</v>
      </c>
      <c r="N95" s="379">
        <v>0</v>
      </c>
      <c r="O95" s="418">
        <v>0</v>
      </c>
      <c r="IV95" s="404"/>
    </row>
    <row r="96" spans="1:256" s="398" customFormat="1" ht="25.5" customHeight="1">
      <c r="A96" s="399">
        <v>283</v>
      </c>
      <c r="B96" s="380" t="s">
        <v>448</v>
      </c>
      <c r="C96" s="378">
        <f t="shared" si="20"/>
        <v>0</v>
      </c>
      <c r="D96" s="379">
        <v>0</v>
      </c>
      <c r="E96" s="379">
        <v>0</v>
      </c>
      <c r="F96" s="379">
        <v>0</v>
      </c>
      <c r="G96" s="379">
        <v>0</v>
      </c>
      <c r="H96" s="379">
        <v>0</v>
      </c>
      <c r="I96" s="379">
        <v>0</v>
      </c>
      <c r="J96" s="379">
        <v>0</v>
      </c>
      <c r="K96" s="379">
        <v>0</v>
      </c>
      <c r="L96" s="379">
        <v>0</v>
      </c>
      <c r="M96" s="379">
        <v>0</v>
      </c>
      <c r="N96" s="379">
        <v>0</v>
      </c>
      <c r="O96" s="418">
        <v>0</v>
      </c>
      <c r="IV96" s="404"/>
    </row>
    <row r="97" spans="1:256" s="398" customFormat="1" ht="25.5" customHeight="1">
      <c r="A97" s="406">
        <v>2900</v>
      </c>
      <c r="B97" s="389" t="s">
        <v>449</v>
      </c>
      <c r="C97" s="376">
        <f t="shared" si="20"/>
        <v>39180</v>
      </c>
      <c r="D97" s="382">
        <f>SUM(D98:D106)</f>
        <v>3265</v>
      </c>
      <c r="E97" s="382">
        <f t="shared" ref="E97:O97" si="24">SUM(E98:E106)</f>
        <v>3265</v>
      </c>
      <c r="F97" s="382">
        <f t="shared" si="24"/>
        <v>3265</v>
      </c>
      <c r="G97" s="382">
        <f t="shared" si="24"/>
        <v>3265</v>
      </c>
      <c r="H97" s="382">
        <f t="shared" si="24"/>
        <v>3265</v>
      </c>
      <c r="I97" s="382">
        <f t="shared" si="24"/>
        <v>3265</v>
      </c>
      <c r="J97" s="382">
        <f t="shared" si="24"/>
        <v>3265</v>
      </c>
      <c r="K97" s="382">
        <f t="shared" si="24"/>
        <v>3265</v>
      </c>
      <c r="L97" s="382">
        <f t="shared" si="24"/>
        <v>3265</v>
      </c>
      <c r="M97" s="382">
        <f t="shared" si="24"/>
        <v>3265</v>
      </c>
      <c r="N97" s="382">
        <f t="shared" si="24"/>
        <v>3265</v>
      </c>
      <c r="O97" s="419">
        <f t="shared" si="24"/>
        <v>3265</v>
      </c>
      <c r="IV97" s="404"/>
    </row>
    <row r="98" spans="1:256" s="398" customFormat="1" ht="25.5" customHeight="1">
      <c r="A98" s="399">
        <v>291</v>
      </c>
      <c r="B98" s="380" t="s">
        <v>450</v>
      </c>
      <c r="C98" s="378">
        <f t="shared" si="20"/>
        <v>3600</v>
      </c>
      <c r="D98" s="379">
        <v>300</v>
      </c>
      <c r="E98" s="379">
        <v>300</v>
      </c>
      <c r="F98" s="379">
        <v>300</v>
      </c>
      <c r="G98" s="379">
        <v>300</v>
      </c>
      <c r="H98" s="379">
        <v>300</v>
      </c>
      <c r="I98" s="379">
        <v>300</v>
      </c>
      <c r="J98" s="379">
        <v>300</v>
      </c>
      <c r="K98" s="379">
        <v>300</v>
      </c>
      <c r="L98" s="379">
        <v>300</v>
      </c>
      <c r="M98" s="379">
        <v>300</v>
      </c>
      <c r="N98" s="379">
        <v>300</v>
      </c>
      <c r="O98" s="379">
        <v>300</v>
      </c>
      <c r="IV98" s="404"/>
    </row>
    <row r="99" spans="1:256" s="398" customFormat="1" ht="25.5" customHeight="1">
      <c r="A99" s="399">
        <v>292</v>
      </c>
      <c r="B99" s="380" t="s">
        <v>451</v>
      </c>
      <c r="C99" s="378">
        <f t="shared" si="20"/>
        <v>6000</v>
      </c>
      <c r="D99" s="379">
        <v>500</v>
      </c>
      <c r="E99" s="379">
        <v>500</v>
      </c>
      <c r="F99" s="379">
        <v>500</v>
      </c>
      <c r="G99" s="379">
        <v>500</v>
      </c>
      <c r="H99" s="379">
        <v>500</v>
      </c>
      <c r="I99" s="379">
        <v>500</v>
      </c>
      <c r="J99" s="379">
        <v>500</v>
      </c>
      <c r="K99" s="379">
        <v>500</v>
      </c>
      <c r="L99" s="379">
        <v>500</v>
      </c>
      <c r="M99" s="379">
        <v>500</v>
      </c>
      <c r="N99" s="379">
        <v>500</v>
      </c>
      <c r="O99" s="379">
        <v>500</v>
      </c>
      <c r="IV99" s="404"/>
    </row>
    <row r="100" spans="1:256" s="398" customFormat="1" ht="25.5">
      <c r="A100" s="399">
        <v>293</v>
      </c>
      <c r="B100" s="380" t="s">
        <v>452</v>
      </c>
      <c r="C100" s="378">
        <f t="shared" si="20"/>
        <v>1800</v>
      </c>
      <c r="D100" s="379">
        <v>150</v>
      </c>
      <c r="E100" s="379">
        <v>150</v>
      </c>
      <c r="F100" s="379">
        <v>150</v>
      </c>
      <c r="G100" s="379">
        <v>150</v>
      </c>
      <c r="H100" s="379">
        <v>150</v>
      </c>
      <c r="I100" s="379">
        <v>150</v>
      </c>
      <c r="J100" s="379">
        <v>150</v>
      </c>
      <c r="K100" s="379">
        <v>150</v>
      </c>
      <c r="L100" s="379">
        <v>150</v>
      </c>
      <c r="M100" s="379">
        <v>150</v>
      </c>
      <c r="N100" s="379">
        <v>150</v>
      </c>
      <c r="O100" s="379">
        <v>150</v>
      </c>
      <c r="IV100" s="404"/>
    </row>
    <row r="101" spans="1:256" s="398" customFormat="1" ht="30.75" customHeight="1">
      <c r="A101" s="399">
        <v>294</v>
      </c>
      <c r="B101" s="380" t="s">
        <v>453</v>
      </c>
      <c r="C101" s="378">
        <f t="shared" si="20"/>
        <v>6000</v>
      </c>
      <c r="D101" s="379">
        <v>500</v>
      </c>
      <c r="E101" s="379">
        <v>500</v>
      </c>
      <c r="F101" s="379">
        <v>500</v>
      </c>
      <c r="G101" s="379">
        <v>500</v>
      </c>
      <c r="H101" s="379">
        <v>500</v>
      </c>
      <c r="I101" s="379">
        <v>500</v>
      </c>
      <c r="J101" s="379">
        <v>500</v>
      </c>
      <c r="K101" s="379">
        <v>500</v>
      </c>
      <c r="L101" s="379">
        <v>500</v>
      </c>
      <c r="M101" s="379">
        <v>500</v>
      </c>
      <c r="N101" s="379">
        <v>500</v>
      </c>
      <c r="O101" s="379">
        <v>500</v>
      </c>
      <c r="IV101" s="404"/>
    </row>
    <row r="102" spans="1:256" s="398" customFormat="1" ht="25.5">
      <c r="A102" s="399">
        <v>295</v>
      </c>
      <c r="B102" s="380" t="s">
        <v>454</v>
      </c>
      <c r="C102" s="378">
        <f t="shared" si="20"/>
        <v>0</v>
      </c>
      <c r="D102" s="379">
        <v>0</v>
      </c>
      <c r="E102" s="379">
        <v>0</v>
      </c>
      <c r="F102" s="379">
        <v>0</v>
      </c>
      <c r="G102" s="379">
        <v>0</v>
      </c>
      <c r="H102" s="379">
        <v>0</v>
      </c>
      <c r="I102" s="379">
        <v>0</v>
      </c>
      <c r="J102" s="379">
        <v>0</v>
      </c>
      <c r="K102" s="379">
        <v>0</v>
      </c>
      <c r="L102" s="379">
        <v>0</v>
      </c>
      <c r="M102" s="379">
        <v>0</v>
      </c>
      <c r="N102" s="379">
        <v>0</v>
      </c>
      <c r="O102" s="418">
        <v>0</v>
      </c>
      <c r="IV102" s="404"/>
    </row>
    <row r="103" spans="1:256" s="398" customFormat="1" ht="12.75">
      <c r="A103" s="399">
        <v>296</v>
      </c>
      <c r="B103" s="380" t="s">
        <v>455</v>
      </c>
      <c r="C103" s="378">
        <f t="shared" si="20"/>
        <v>15840</v>
      </c>
      <c r="D103" s="379">
        <v>1320</v>
      </c>
      <c r="E103" s="379">
        <v>1320</v>
      </c>
      <c r="F103" s="379">
        <v>1320</v>
      </c>
      <c r="G103" s="379">
        <v>1320</v>
      </c>
      <c r="H103" s="379">
        <v>1320</v>
      </c>
      <c r="I103" s="379">
        <v>1320</v>
      </c>
      <c r="J103" s="379">
        <v>1320</v>
      </c>
      <c r="K103" s="379">
        <v>1320</v>
      </c>
      <c r="L103" s="379">
        <v>1320</v>
      </c>
      <c r="M103" s="379">
        <v>1320</v>
      </c>
      <c r="N103" s="379">
        <v>1320</v>
      </c>
      <c r="O103" s="379">
        <v>1320</v>
      </c>
      <c r="IV103" s="404"/>
    </row>
    <row r="104" spans="1:256" s="398" customFormat="1" ht="25.5">
      <c r="A104" s="399">
        <v>297</v>
      </c>
      <c r="B104" s="380" t="s">
        <v>456</v>
      </c>
      <c r="C104" s="378">
        <f t="shared" si="20"/>
        <v>0</v>
      </c>
      <c r="D104" s="379">
        <v>0</v>
      </c>
      <c r="E104" s="379">
        <v>0</v>
      </c>
      <c r="F104" s="379">
        <v>0</v>
      </c>
      <c r="G104" s="379">
        <v>0</v>
      </c>
      <c r="H104" s="379">
        <v>0</v>
      </c>
      <c r="I104" s="379">
        <v>0</v>
      </c>
      <c r="J104" s="379">
        <v>0</v>
      </c>
      <c r="K104" s="379">
        <v>0</v>
      </c>
      <c r="L104" s="379">
        <v>0</v>
      </c>
      <c r="M104" s="379">
        <v>0</v>
      </c>
      <c r="N104" s="379">
        <v>0</v>
      </c>
      <c r="O104" s="418">
        <v>0</v>
      </c>
      <c r="IV104" s="404"/>
    </row>
    <row r="105" spans="1:256" s="398" customFormat="1" ht="25.5">
      <c r="A105" s="399">
        <v>298</v>
      </c>
      <c r="B105" s="380" t="s">
        <v>457</v>
      </c>
      <c r="C105" s="378">
        <f t="shared" si="20"/>
        <v>0</v>
      </c>
      <c r="D105" s="379">
        <v>0</v>
      </c>
      <c r="E105" s="379">
        <v>0</v>
      </c>
      <c r="F105" s="379">
        <v>0</v>
      </c>
      <c r="G105" s="379">
        <v>0</v>
      </c>
      <c r="H105" s="379">
        <v>0</v>
      </c>
      <c r="I105" s="379">
        <v>0</v>
      </c>
      <c r="J105" s="379">
        <v>0</v>
      </c>
      <c r="K105" s="379">
        <v>0</v>
      </c>
      <c r="L105" s="379">
        <v>0</v>
      </c>
      <c r="M105" s="379">
        <v>0</v>
      </c>
      <c r="N105" s="379">
        <v>0</v>
      </c>
      <c r="O105" s="418">
        <v>0</v>
      </c>
      <c r="IV105" s="404"/>
    </row>
    <row r="106" spans="1:256" s="398" customFormat="1" ht="25.5" customHeight="1">
      <c r="A106" s="399">
        <v>299</v>
      </c>
      <c r="B106" s="380" t="s">
        <v>458</v>
      </c>
      <c r="C106" s="378">
        <f t="shared" si="20"/>
        <v>5940</v>
      </c>
      <c r="D106" s="379">
        <v>495</v>
      </c>
      <c r="E106" s="379">
        <v>495</v>
      </c>
      <c r="F106" s="379">
        <v>495</v>
      </c>
      <c r="G106" s="379">
        <v>495</v>
      </c>
      <c r="H106" s="379">
        <v>495</v>
      </c>
      <c r="I106" s="379">
        <v>495</v>
      </c>
      <c r="J106" s="379">
        <v>495</v>
      </c>
      <c r="K106" s="379">
        <v>495</v>
      </c>
      <c r="L106" s="379">
        <v>495</v>
      </c>
      <c r="M106" s="379">
        <v>495</v>
      </c>
      <c r="N106" s="379">
        <v>495</v>
      </c>
      <c r="O106" s="379">
        <v>495</v>
      </c>
      <c r="IV106" s="404"/>
    </row>
    <row r="107" spans="1:256" s="397" customFormat="1" ht="25.5" customHeight="1">
      <c r="A107" s="438">
        <v>3000</v>
      </c>
      <c r="B107" s="439" t="s">
        <v>64</v>
      </c>
      <c r="C107" s="375">
        <f>SUM(D107:O107)</f>
        <v>734382</v>
      </c>
      <c r="D107" s="385">
        <f>D108+D118+D128+D138+D148+D158+D166+D176+D182</f>
        <v>30086</v>
      </c>
      <c r="E107" s="385">
        <f t="shared" ref="E107:O107" si="25">E108+E118+E128+E138+E148+E158+E166+E176+E182</f>
        <v>24086</v>
      </c>
      <c r="F107" s="385">
        <f t="shared" si="25"/>
        <v>32286</v>
      </c>
      <c r="G107" s="385">
        <f t="shared" si="25"/>
        <v>24086</v>
      </c>
      <c r="H107" s="385">
        <f t="shared" si="25"/>
        <v>250086</v>
      </c>
      <c r="I107" s="385">
        <f t="shared" si="25"/>
        <v>24086</v>
      </c>
      <c r="J107" s="385">
        <f t="shared" si="25"/>
        <v>32286</v>
      </c>
      <c r="K107" s="385">
        <f t="shared" si="25"/>
        <v>24086</v>
      </c>
      <c r="L107" s="385">
        <f t="shared" si="25"/>
        <v>30086</v>
      </c>
      <c r="M107" s="385">
        <f t="shared" si="25"/>
        <v>24086</v>
      </c>
      <c r="N107" s="385">
        <f t="shared" si="25"/>
        <v>30086</v>
      </c>
      <c r="O107" s="421">
        <f t="shared" si="25"/>
        <v>209036</v>
      </c>
      <c r="IV107" s="404"/>
    </row>
    <row r="108" spans="1:256" s="398" customFormat="1" ht="25.5" customHeight="1">
      <c r="A108" s="406">
        <v>3100</v>
      </c>
      <c r="B108" s="389" t="s">
        <v>459</v>
      </c>
      <c r="C108" s="376">
        <f>SUM(D108:O108)</f>
        <v>88200</v>
      </c>
      <c r="D108" s="382">
        <f>SUM(D109:D117)</f>
        <v>7350</v>
      </c>
      <c r="E108" s="382">
        <f t="shared" ref="E108:O108" si="26">SUM(E109:E117)</f>
        <v>7350</v>
      </c>
      <c r="F108" s="382">
        <f t="shared" si="26"/>
        <v>7350</v>
      </c>
      <c r="G108" s="382">
        <f t="shared" si="26"/>
        <v>7350</v>
      </c>
      <c r="H108" s="382">
        <f t="shared" si="26"/>
        <v>7350</v>
      </c>
      <c r="I108" s="382">
        <f t="shared" si="26"/>
        <v>7350</v>
      </c>
      <c r="J108" s="382">
        <f t="shared" si="26"/>
        <v>7350</v>
      </c>
      <c r="K108" s="382">
        <f t="shared" si="26"/>
        <v>7350</v>
      </c>
      <c r="L108" s="382">
        <f t="shared" si="26"/>
        <v>7350</v>
      </c>
      <c r="M108" s="382">
        <f t="shared" si="26"/>
        <v>7350</v>
      </c>
      <c r="N108" s="382">
        <f t="shared" si="26"/>
        <v>7350</v>
      </c>
      <c r="O108" s="419">
        <f t="shared" si="26"/>
        <v>7350</v>
      </c>
      <c r="IV108" s="404"/>
    </row>
    <row r="109" spans="1:256" s="69" customFormat="1" ht="25.5" customHeight="1">
      <c r="A109" s="399">
        <v>311</v>
      </c>
      <c r="B109" s="380" t="s">
        <v>460</v>
      </c>
      <c r="C109" s="378">
        <f t="shared" ref="C109:C117" si="27">SUM(D109:O109)</f>
        <v>46200</v>
      </c>
      <c r="D109" s="379">
        <v>3850</v>
      </c>
      <c r="E109" s="379">
        <v>3850</v>
      </c>
      <c r="F109" s="379">
        <v>3850</v>
      </c>
      <c r="G109" s="379">
        <v>3850</v>
      </c>
      <c r="H109" s="379">
        <v>3850</v>
      </c>
      <c r="I109" s="379">
        <v>3850</v>
      </c>
      <c r="J109" s="379">
        <v>3850</v>
      </c>
      <c r="K109" s="379">
        <v>3850</v>
      </c>
      <c r="L109" s="379">
        <v>3850</v>
      </c>
      <c r="M109" s="379">
        <v>3850</v>
      </c>
      <c r="N109" s="379">
        <v>3850</v>
      </c>
      <c r="O109" s="418">
        <v>3850</v>
      </c>
      <c r="IV109" s="429"/>
    </row>
    <row r="110" spans="1:256" s="69" customFormat="1" ht="25.5" customHeight="1">
      <c r="A110" s="399">
        <v>312</v>
      </c>
      <c r="B110" s="380" t="s">
        <v>461</v>
      </c>
      <c r="C110" s="378">
        <f t="shared" si="27"/>
        <v>8400</v>
      </c>
      <c r="D110" s="379">
        <v>700</v>
      </c>
      <c r="E110" s="379">
        <v>700</v>
      </c>
      <c r="F110" s="379">
        <v>700</v>
      </c>
      <c r="G110" s="379">
        <v>700</v>
      </c>
      <c r="H110" s="379">
        <v>700</v>
      </c>
      <c r="I110" s="379">
        <v>700</v>
      </c>
      <c r="J110" s="379">
        <v>700</v>
      </c>
      <c r="K110" s="379">
        <v>700</v>
      </c>
      <c r="L110" s="379">
        <v>700</v>
      </c>
      <c r="M110" s="379">
        <v>700</v>
      </c>
      <c r="N110" s="379">
        <v>700</v>
      </c>
      <c r="O110" s="379">
        <v>700</v>
      </c>
      <c r="IV110" s="429"/>
    </row>
    <row r="111" spans="1:256" s="69" customFormat="1" ht="25.5" customHeight="1">
      <c r="A111" s="399">
        <v>313</v>
      </c>
      <c r="B111" s="380" t="s">
        <v>462</v>
      </c>
      <c r="C111" s="378">
        <f t="shared" si="27"/>
        <v>0</v>
      </c>
      <c r="D111" s="379">
        <v>0</v>
      </c>
      <c r="E111" s="379">
        <v>0</v>
      </c>
      <c r="F111" s="379">
        <v>0</v>
      </c>
      <c r="G111" s="379">
        <v>0</v>
      </c>
      <c r="H111" s="379">
        <v>0</v>
      </c>
      <c r="I111" s="379">
        <v>0</v>
      </c>
      <c r="J111" s="379">
        <v>0</v>
      </c>
      <c r="K111" s="379">
        <v>0</v>
      </c>
      <c r="L111" s="379">
        <v>0</v>
      </c>
      <c r="M111" s="379">
        <v>0</v>
      </c>
      <c r="N111" s="379">
        <v>0</v>
      </c>
      <c r="O111" s="418">
        <v>0</v>
      </c>
      <c r="IV111" s="429"/>
    </row>
    <row r="112" spans="1:256" s="69" customFormat="1" ht="25.5" customHeight="1">
      <c r="A112" s="399">
        <v>314</v>
      </c>
      <c r="B112" s="380" t="s">
        <v>463</v>
      </c>
      <c r="C112" s="378">
        <f t="shared" si="27"/>
        <v>33600</v>
      </c>
      <c r="D112" s="379">
        <v>2800</v>
      </c>
      <c r="E112" s="379">
        <v>2800</v>
      </c>
      <c r="F112" s="379">
        <v>2800</v>
      </c>
      <c r="G112" s="379">
        <v>2800</v>
      </c>
      <c r="H112" s="379">
        <v>2800</v>
      </c>
      <c r="I112" s="379">
        <v>2800</v>
      </c>
      <c r="J112" s="379">
        <v>2800</v>
      </c>
      <c r="K112" s="379">
        <v>2800</v>
      </c>
      <c r="L112" s="379">
        <v>2800</v>
      </c>
      <c r="M112" s="379">
        <v>2800</v>
      </c>
      <c r="N112" s="379">
        <v>2800</v>
      </c>
      <c r="O112" s="379">
        <v>2800</v>
      </c>
      <c r="IV112" s="429"/>
    </row>
    <row r="113" spans="1:256" s="69" customFormat="1" ht="25.5" customHeight="1">
      <c r="A113" s="399">
        <v>315</v>
      </c>
      <c r="B113" s="380" t="s">
        <v>464</v>
      </c>
      <c r="C113" s="378">
        <f t="shared" si="27"/>
        <v>0</v>
      </c>
      <c r="D113" s="379">
        <v>0</v>
      </c>
      <c r="E113" s="379">
        <v>0</v>
      </c>
      <c r="F113" s="379">
        <v>0</v>
      </c>
      <c r="G113" s="379">
        <v>0</v>
      </c>
      <c r="H113" s="379">
        <v>0</v>
      </c>
      <c r="I113" s="379">
        <v>0</v>
      </c>
      <c r="J113" s="379">
        <v>0</v>
      </c>
      <c r="K113" s="379">
        <v>0</v>
      </c>
      <c r="L113" s="379">
        <v>0</v>
      </c>
      <c r="M113" s="379">
        <v>0</v>
      </c>
      <c r="N113" s="379">
        <v>0</v>
      </c>
      <c r="O113" s="418">
        <v>0</v>
      </c>
      <c r="IV113" s="429"/>
    </row>
    <row r="114" spans="1:256" s="69" customFormat="1" ht="25.5" customHeight="1">
      <c r="A114" s="399">
        <v>316</v>
      </c>
      <c r="B114" s="380" t="s">
        <v>465</v>
      </c>
      <c r="C114" s="378">
        <f t="shared" si="27"/>
        <v>0</v>
      </c>
      <c r="D114" s="379">
        <v>0</v>
      </c>
      <c r="E114" s="379">
        <v>0</v>
      </c>
      <c r="F114" s="379">
        <v>0</v>
      </c>
      <c r="G114" s="379">
        <v>0</v>
      </c>
      <c r="H114" s="379">
        <v>0</v>
      </c>
      <c r="I114" s="379">
        <v>0</v>
      </c>
      <c r="J114" s="379">
        <v>0</v>
      </c>
      <c r="K114" s="379">
        <v>0</v>
      </c>
      <c r="L114" s="379">
        <v>0</v>
      </c>
      <c r="M114" s="379">
        <v>0</v>
      </c>
      <c r="N114" s="379">
        <v>0</v>
      </c>
      <c r="O114" s="418">
        <v>0</v>
      </c>
      <c r="IV114" s="429"/>
    </row>
    <row r="115" spans="1:256" s="69" customFormat="1" ht="25.5">
      <c r="A115" s="399">
        <v>317</v>
      </c>
      <c r="B115" s="380" t="s">
        <v>466</v>
      </c>
      <c r="C115" s="378">
        <f t="shared" si="27"/>
        <v>0</v>
      </c>
      <c r="D115" s="379">
        <v>0</v>
      </c>
      <c r="E115" s="379">
        <v>0</v>
      </c>
      <c r="F115" s="379">
        <v>0</v>
      </c>
      <c r="G115" s="379">
        <v>0</v>
      </c>
      <c r="H115" s="379">
        <v>0</v>
      </c>
      <c r="I115" s="379">
        <v>0</v>
      </c>
      <c r="J115" s="379">
        <v>0</v>
      </c>
      <c r="K115" s="379">
        <v>0</v>
      </c>
      <c r="L115" s="379">
        <v>0</v>
      </c>
      <c r="M115" s="379">
        <v>0</v>
      </c>
      <c r="N115" s="379">
        <v>0</v>
      </c>
      <c r="O115" s="418">
        <v>0</v>
      </c>
      <c r="IV115" s="429"/>
    </row>
    <row r="116" spans="1:256" s="69" customFormat="1" ht="25.5" customHeight="1">
      <c r="A116" s="399">
        <v>318</v>
      </c>
      <c r="B116" s="380" t="s">
        <v>467</v>
      </c>
      <c r="C116" s="378">
        <f t="shared" si="27"/>
        <v>0</v>
      </c>
      <c r="D116" s="379">
        <v>0</v>
      </c>
      <c r="E116" s="379">
        <v>0</v>
      </c>
      <c r="F116" s="379">
        <v>0</v>
      </c>
      <c r="G116" s="379">
        <v>0</v>
      </c>
      <c r="H116" s="379">
        <v>0</v>
      </c>
      <c r="I116" s="379">
        <v>0</v>
      </c>
      <c r="J116" s="379">
        <v>0</v>
      </c>
      <c r="K116" s="379">
        <v>0</v>
      </c>
      <c r="L116" s="379">
        <v>0</v>
      </c>
      <c r="M116" s="379">
        <v>0</v>
      </c>
      <c r="N116" s="379">
        <v>0</v>
      </c>
      <c r="O116" s="418">
        <v>0</v>
      </c>
      <c r="IV116" s="429"/>
    </row>
    <row r="117" spans="1:256" s="69" customFormat="1" ht="25.5" customHeight="1">
      <c r="A117" s="399">
        <v>319</v>
      </c>
      <c r="B117" s="380" t="s">
        <v>468</v>
      </c>
      <c r="C117" s="378">
        <f t="shared" si="27"/>
        <v>0</v>
      </c>
      <c r="D117" s="379">
        <v>0</v>
      </c>
      <c r="E117" s="379">
        <v>0</v>
      </c>
      <c r="F117" s="379">
        <v>0</v>
      </c>
      <c r="G117" s="379">
        <v>0</v>
      </c>
      <c r="H117" s="379">
        <v>0</v>
      </c>
      <c r="I117" s="379">
        <v>0</v>
      </c>
      <c r="J117" s="379">
        <v>0</v>
      </c>
      <c r="K117" s="379">
        <v>0</v>
      </c>
      <c r="L117" s="379">
        <v>0</v>
      </c>
      <c r="M117" s="379">
        <v>0</v>
      </c>
      <c r="N117" s="379">
        <v>0</v>
      </c>
      <c r="O117" s="418">
        <v>0</v>
      </c>
      <c r="IV117" s="429"/>
    </row>
    <row r="118" spans="1:256" s="398" customFormat="1" ht="25.5" customHeight="1">
      <c r="A118" s="406">
        <v>3200</v>
      </c>
      <c r="B118" s="389" t="s">
        <v>469</v>
      </c>
      <c r="C118" s="376">
        <f>SUM(D118:O118)</f>
        <v>0</v>
      </c>
      <c r="D118" s="382">
        <f>SUM(D119:D127)</f>
        <v>0</v>
      </c>
      <c r="E118" s="382">
        <f t="shared" ref="E118:O118" si="28">SUM(E119:E127)</f>
        <v>0</v>
      </c>
      <c r="F118" s="382">
        <f t="shared" si="28"/>
        <v>0</v>
      </c>
      <c r="G118" s="382">
        <f t="shared" si="28"/>
        <v>0</v>
      </c>
      <c r="H118" s="382">
        <f t="shared" si="28"/>
        <v>0</v>
      </c>
      <c r="I118" s="382">
        <f t="shared" si="28"/>
        <v>0</v>
      </c>
      <c r="J118" s="382">
        <f t="shared" si="28"/>
        <v>0</v>
      </c>
      <c r="K118" s="382">
        <f t="shared" si="28"/>
        <v>0</v>
      </c>
      <c r="L118" s="382">
        <f t="shared" si="28"/>
        <v>0</v>
      </c>
      <c r="M118" s="382">
        <f t="shared" si="28"/>
        <v>0</v>
      </c>
      <c r="N118" s="382">
        <f t="shared" si="28"/>
        <v>0</v>
      </c>
      <c r="O118" s="419">
        <f t="shared" si="28"/>
        <v>0</v>
      </c>
      <c r="IV118" s="404"/>
    </row>
    <row r="119" spans="1:256" s="401" customFormat="1" ht="25.5" customHeight="1">
      <c r="A119" s="399">
        <v>321</v>
      </c>
      <c r="B119" s="380" t="s">
        <v>470</v>
      </c>
      <c r="C119" s="378">
        <f t="shared" ref="C119:C127" si="29">SUM(D119:O119)</f>
        <v>0</v>
      </c>
      <c r="D119" s="379">
        <v>0</v>
      </c>
      <c r="E119" s="379">
        <v>0</v>
      </c>
      <c r="F119" s="379">
        <v>0</v>
      </c>
      <c r="G119" s="379">
        <v>0</v>
      </c>
      <c r="H119" s="379">
        <v>0</v>
      </c>
      <c r="I119" s="379">
        <v>0</v>
      </c>
      <c r="J119" s="379">
        <v>0</v>
      </c>
      <c r="K119" s="379">
        <v>0</v>
      </c>
      <c r="L119" s="379">
        <v>0</v>
      </c>
      <c r="M119" s="379">
        <v>0</v>
      </c>
      <c r="N119" s="379">
        <v>0</v>
      </c>
      <c r="O119" s="418">
        <v>0</v>
      </c>
      <c r="IV119" s="430"/>
    </row>
    <row r="120" spans="1:256" s="401" customFormat="1" ht="25.5" customHeight="1">
      <c r="A120" s="399">
        <v>322</v>
      </c>
      <c r="B120" s="380" t="s">
        <v>471</v>
      </c>
      <c r="C120" s="378">
        <f t="shared" si="29"/>
        <v>0</v>
      </c>
      <c r="D120" s="379">
        <v>0</v>
      </c>
      <c r="E120" s="379">
        <v>0</v>
      </c>
      <c r="F120" s="379">
        <v>0</v>
      </c>
      <c r="G120" s="379">
        <v>0</v>
      </c>
      <c r="H120" s="379">
        <v>0</v>
      </c>
      <c r="I120" s="379">
        <v>0</v>
      </c>
      <c r="J120" s="379">
        <v>0</v>
      </c>
      <c r="K120" s="379">
        <v>0</v>
      </c>
      <c r="L120" s="379">
        <v>0</v>
      </c>
      <c r="M120" s="379">
        <v>0</v>
      </c>
      <c r="N120" s="379">
        <v>0</v>
      </c>
      <c r="O120" s="418">
        <v>0</v>
      </c>
      <c r="IV120" s="430"/>
    </row>
    <row r="121" spans="1:256" s="401" customFormat="1" ht="25.5">
      <c r="A121" s="399">
        <v>323</v>
      </c>
      <c r="B121" s="380" t="s">
        <v>472</v>
      </c>
      <c r="C121" s="378">
        <f t="shared" si="29"/>
        <v>0</v>
      </c>
      <c r="D121" s="379">
        <v>0</v>
      </c>
      <c r="E121" s="379">
        <v>0</v>
      </c>
      <c r="F121" s="379">
        <v>0</v>
      </c>
      <c r="G121" s="379">
        <v>0</v>
      </c>
      <c r="H121" s="379">
        <v>0</v>
      </c>
      <c r="I121" s="379">
        <v>0</v>
      </c>
      <c r="J121" s="379">
        <v>0</v>
      </c>
      <c r="K121" s="379">
        <v>0</v>
      </c>
      <c r="L121" s="379">
        <v>0</v>
      </c>
      <c r="M121" s="379">
        <v>0</v>
      </c>
      <c r="N121" s="379">
        <v>0</v>
      </c>
      <c r="O121" s="418">
        <v>0</v>
      </c>
      <c r="IV121" s="430"/>
    </row>
    <row r="122" spans="1:256" s="401" customFormat="1" ht="25.5">
      <c r="A122" s="399">
        <v>324</v>
      </c>
      <c r="B122" s="380" t="s">
        <v>473</v>
      </c>
      <c r="C122" s="378">
        <f t="shared" si="29"/>
        <v>0</v>
      </c>
      <c r="D122" s="379">
        <v>0</v>
      </c>
      <c r="E122" s="379">
        <v>0</v>
      </c>
      <c r="F122" s="379">
        <v>0</v>
      </c>
      <c r="G122" s="379">
        <v>0</v>
      </c>
      <c r="H122" s="379">
        <v>0</v>
      </c>
      <c r="I122" s="379">
        <v>0</v>
      </c>
      <c r="J122" s="379">
        <v>0</v>
      </c>
      <c r="K122" s="379">
        <v>0</v>
      </c>
      <c r="L122" s="379">
        <v>0</v>
      </c>
      <c r="M122" s="379">
        <v>0</v>
      </c>
      <c r="N122" s="379">
        <v>0</v>
      </c>
      <c r="O122" s="418">
        <v>0</v>
      </c>
      <c r="IV122" s="430"/>
    </row>
    <row r="123" spans="1:256" s="401" customFormat="1" ht="25.5" customHeight="1">
      <c r="A123" s="399">
        <v>325</v>
      </c>
      <c r="B123" s="380" t="s">
        <v>474</v>
      </c>
      <c r="C123" s="378">
        <f t="shared" si="29"/>
        <v>0</v>
      </c>
      <c r="D123" s="379">
        <v>0</v>
      </c>
      <c r="E123" s="379">
        <v>0</v>
      </c>
      <c r="F123" s="379">
        <v>0</v>
      </c>
      <c r="G123" s="379">
        <v>0</v>
      </c>
      <c r="H123" s="379">
        <v>0</v>
      </c>
      <c r="I123" s="379">
        <v>0</v>
      </c>
      <c r="J123" s="379">
        <v>0</v>
      </c>
      <c r="K123" s="379">
        <v>0</v>
      </c>
      <c r="L123" s="379">
        <v>0</v>
      </c>
      <c r="M123" s="379">
        <v>0</v>
      </c>
      <c r="N123" s="379">
        <v>0</v>
      </c>
      <c r="O123" s="418">
        <v>0</v>
      </c>
      <c r="IV123" s="430"/>
    </row>
    <row r="124" spans="1:256" s="401" customFormat="1" ht="25.5" customHeight="1">
      <c r="A124" s="399">
        <v>326</v>
      </c>
      <c r="B124" s="380" t="s">
        <v>475</v>
      </c>
      <c r="C124" s="378">
        <f t="shared" si="29"/>
        <v>0</v>
      </c>
      <c r="D124" s="379">
        <v>0</v>
      </c>
      <c r="E124" s="379">
        <v>0</v>
      </c>
      <c r="F124" s="379">
        <v>0</v>
      </c>
      <c r="G124" s="379">
        <v>0</v>
      </c>
      <c r="H124" s="379">
        <v>0</v>
      </c>
      <c r="I124" s="379">
        <v>0</v>
      </c>
      <c r="J124" s="379">
        <v>0</v>
      </c>
      <c r="K124" s="379">
        <v>0</v>
      </c>
      <c r="L124" s="379">
        <v>0</v>
      </c>
      <c r="M124" s="379">
        <v>0</v>
      </c>
      <c r="N124" s="379">
        <v>0</v>
      </c>
      <c r="O124" s="418">
        <v>0</v>
      </c>
      <c r="IV124" s="430"/>
    </row>
    <row r="125" spans="1:256" s="401" customFormat="1" ht="25.5" customHeight="1">
      <c r="A125" s="399">
        <v>327</v>
      </c>
      <c r="B125" s="380" t="s">
        <v>476</v>
      </c>
      <c r="C125" s="378">
        <f t="shared" si="29"/>
        <v>0</v>
      </c>
      <c r="D125" s="379">
        <v>0</v>
      </c>
      <c r="E125" s="379">
        <v>0</v>
      </c>
      <c r="F125" s="379">
        <v>0</v>
      </c>
      <c r="G125" s="379">
        <v>0</v>
      </c>
      <c r="H125" s="379">
        <v>0</v>
      </c>
      <c r="I125" s="379">
        <v>0</v>
      </c>
      <c r="J125" s="379">
        <v>0</v>
      </c>
      <c r="K125" s="379">
        <v>0</v>
      </c>
      <c r="L125" s="379">
        <v>0</v>
      </c>
      <c r="M125" s="379">
        <v>0</v>
      </c>
      <c r="N125" s="379">
        <v>0</v>
      </c>
      <c r="O125" s="418">
        <v>0</v>
      </c>
      <c r="IV125" s="430"/>
    </row>
    <row r="126" spans="1:256" s="401" customFormat="1" ht="25.5" customHeight="1">
      <c r="A126" s="399">
        <v>328</v>
      </c>
      <c r="B126" s="380" t="s">
        <v>477</v>
      </c>
      <c r="C126" s="378">
        <f t="shared" si="29"/>
        <v>0</v>
      </c>
      <c r="D126" s="379">
        <v>0</v>
      </c>
      <c r="E126" s="379">
        <v>0</v>
      </c>
      <c r="F126" s="379">
        <v>0</v>
      </c>
      <c r="G126" s="379">
        <v>0</v>
      </c>
      <c r="H126" s="379">
        <v>0</v>
      </c>
      <c r="I126" s="379">
        <v>0</v>
      </c>
      <c r="J126" s="379">
        <v>0</v>
      </c>
      <c r="K126" s="379">
        <v>0</v>
      </c>
      <c r="L126" s="379">
        <v>0</v>
      </c>
      <c r="M126" s="379">
        <v>0</v>
      </c>
      <c r="N126" s="379">
        <v>0</v>
      </c>
      <c r="O126" s="418">
        <v>0</v>
      </c>
      <c r="IV126" s="430"/>
    </row>
    <row r="127" spans="1:256" s="401" customFormat="1" ht="25.5" customHeight="1">
      <c r="A127" s="399">
        <v>329</v>
      </c>
      <c r="B127" s="380" t="s">
        <v>478</v>
      </c>
      <c r="C127" s="378">
        <f t="shared" si="29"/>
        <v>0</v>
      </c>
      <c r="D127" s="379">
        <v>0</v>
      </c>
      <c r="E127" s="379">
        <v>0</v>
      </c>
      <c r="F127" s="379">
        <v>0</v>
      </c>
      <c r="G127" s="379">
        <v>0</v>
      </c>
      <c r="H127" s="379">
        <v>0</v>
      </c>
      <c r="I127" s="379">
        <v>0</v>
      </c>
      <c r="J127" s="379">
        <v>0</v>
      </c>
      <c r="K127" s="379">
        <v>0</v>
      </c>
      <c r="L127" s="379">
        <v>0</v>
      </c>
      <c r="M127" s="379">
        <v>0</v>
      </c>
      <c r="N127" s="379">
        <v>0</v>
      </c>
      <c r="O127" s="418">
        <v>0</v>
      </c>
      <c r="IV127" s="430"/>
    </row>
    <row r="128" spans="1:256" s="398" customFormat="1" ht="30">
      <c r="A128" s="406">
        <v>3300</v>
      </c>
      <c r="B128" s="389" t="s">
        <v>479</v>
      </c>
      <c r="C128" s="376">
        <f>SUM(D128:O128)</f>
        <v>26640</v>
      </c>
      <c r="D128" s="382">
        <f>SUM(D129:D137)</f>
        <v>2220</v>
      </c>
      <c r="E128" s="382">
        <f t="shared" ref="E128:O128" si="30">SUM(E129:E137)</f>
        <v>2220</v>
      </c>
      <c r="F128" s="382">
        <f t="shared" si="30"/>
        <v>2220</v>
      </c>
      <c r="G128" s="382">
        <f t="shared" si="30"/>
        <v>2220</v>
      </c>
      <c r="H128" s="382">
        <f t="shared" si="30"/>
        <v>2220</v>
      </c>
      <c r="I128" s="382">
        <f t="shared" si="30"/>
        <v>2220</v>
      </c>
      <c r="J128" s="382">
        <f t="shared" si="30"/>
        <v>2220</v>
      </c>
      <c r="K128" s="382">
        <f t="shared" si="30"/>
        <v>2220</v>
      </c>
      <c r="L128" s="382">
        <f t="shared" si="30"/>
        <v>2220</v>
      </c>
      <c r="M128" s="382">
        <f t="shared" si="30"/>
        <v>2220</v>
      </c>
      <c r="N128" s="382">
        <f t="shared" si="30"/>
        <v>2220</v>
      </c>
      <c r="O128" s="419">
        <f t="shared" si="30"/>
        <v>2220</v>
      </c>
      <c r="IV128" s="404"/>
    </row>
    <row r="129" spans="1:256" s="398" customFormat="1" ht="25.5" customHeight="1">
      <c r="A129" s="399">
        <v>331</v>
      </c>
      <c r="B129" s="377" t="s">
        <v>480</v>
      </c>
      <c r="C129" s="378">
        <f t="shared" ref="C129:C137" si="31">SUM(D129:O129)</f>
        <v>0</v>
      </c>
      <c r="D129" s="379">
        <v>0</v>
      </c>
      <c r="E129" s="379">
        <v>0</v>
      </c>
      <c r="F129" s="379">
        <v>0</v>
      </c>
      <c r="G129" s="379">
        <v>0</v>
      </c>
      <c r="H129" s="379">
        <v>0</v>
      </c>
      <c r="I129" s="379">
        <v>0</v>
      </c>
      <c r="J129" s="379">
        <v>0</v>
      </c>
      <c r="K129" s="379">
        <v>0</v>
      </c>
      <c r="L129" s="379">
        <v>0</v>
      </c>
      <c r="M129" s="379">
        <v>0</v>
      </c>
      <c r="N129" s="379">
        <v>0</v>
      </c>
      <c r="O129" s="418">
        <v>0</v>
      </c>
      <c r="IV129" s="404"/>
    </row>
    <row r="130" spans="1:256" s="398" customFormat="1" ht="25.5">
      <c r="A130" s="399">
        <v>332</v>
      </c>
      <c r="B130" s="380" t="s">
        <v>481</v>
      </c>
      <c r="C130" s="378">
        <f t="shared" si="31"/>
        <v>0</v>
      </c>
      <c r="D130" s="379">
        <v>0</v>
      </c>
      <c r="E130" s="379">
        <v>0</v>
      </c>
      <c r="F130" s="379">
        <v>0</v>
      </c>
      <c r="G130" s="379">
        <v>0</v>
      </c>
      <c r="H130" s="379">
        <v>0</v>
      </c>
      <c r="I130" s="379">
        <v>0</v>
      </c>
      <c r="J130" s="379">
        <v>0</v>
      </c>
      <c r="K130" s="379">
        <v>0</v>
      </c>
      <c r="L130" s="379">
        <v>0</v>
      </c>
      <c r="M130" s="379">
        <v>0</v>
      </c>
      <c r="N130" s="379">
        <v>0</v>
      </c>
      <c r="O130" s="418">
        <v>0</v>
      </c>
      <c r="IV130" s="404"/>
    </row>
    <row r="131" spans="1:256" s="398" customFormat="1" ht="25.5">
      <c r="A131" s="399">
        <v>333</v>
      </c>
      <c r="B131" s="380" t="s">
        <v>482</v>
      </c>
      <c r="C131" s="378">
        <f t="shared" si="31"/>
        <v>0</v>
      </c>
      <c r="D131" s="379">
        <v>0</v>
      </c>
      <c r="E131" s="379">
        <v>0</v>
      </c>
      <c r="F131" s="379">
        <v>0</v>
      </c>
      <c r="G131" s="379">
        <v>0</v>
      </c>
      <c r="H131" s="379">
        <v>0</v>
      </c>
      <c r="I131" s="379">
        <v>0</v>
      </c>
      <c r="J131" s="379">
        <v>0</v>
      </c>
      <c r="K131" s="379">
        <v>0</v>
      </c>
      <c r="L131" s="379">
        <v>0</v>
      </c>
      <c r="M131" s="379">
        <v>0</v>
      </c>
      <c r="N131" s="379">
        <v>0</v>
      </c>
      <c r="O131" s="418">
        <v>0</v>
      </c>
      <c r="IV131" s="404"/>
    </row>
    <row r="132" spans="1:256" s="398" customFormat="1" ht="25.5" customHeight="1">
      <c r="A132" s="399">
        <v>334</v>
      </c>
      <c r="B132" s="380" t="s">
        <v>483</v>
      </c>
      <c r="C132" s="378">
        <f t="shared" si="31"/>
        <v>14400</v>
      </c>
      <c r="D132" s="379">
        <v>1200</v>
      </c>
      <c r="E132" s="379">
        <v>1200</v>
      </c>
      <c r="F132" s="379">
        <v>1200</v>
      </c>
      <c r="G132" s="379">
        <v>1200</v>
      </c>
      <c r="H132" s="379">
        <v>1200</v>
      </c>
      <c r="I132" s="379">
        <v>1200</v>
      </c>
      <c r="J132" s="379">
        <v>1200</v>
      </c>
      <c r="K132" s="379">
        <v>1200</v>
      </c>
      <c r="L132" s="379">
        <v>1200</v>
      </c>
      <c r="M132" s="379">
        <v>1200</v>
      </c>
      <c r="N132" s="379">
        <v>1200</v>
      </c>
      <c r="O132" s="379">
        <v>1200</v>
      </c>
      <c r="IV132" s="404"/>
    </row>
    <row r="133" spans="1:256" s="398" customFormat="1" ht="25.5" customHeight="1">
      <c r="A133" s="399">
        <v>335</v>
      </c>
      <c r="B133" s="380" t="s">
        <v>484</v>
      </c>
      <c r="C133" s="378">
        <f t="shared" si="31"/>
        <v>0</v>
      </c>
      <c r="D133" s="379">
        <v>0</v>
      </c>
      <c r="E133" s="379">
        <v>0</v>
      </c>
      <c r="F133" s="379">
        <v>0</v>
      </c>
      <c r="G133" s="379">
        <v>0</v>
      </c>
      <c r="H133" s="379">
        <v>0</v>
      </c>
      <c r="I133" s="379">
        <v>0</v>
      </c>
      <c r="J133" s="379">
        <v>0</v>
      </c>
      <c r="K133" s="379">
        <v>0</v>
      </c>
      <c r="L133" s="379">
        <v>0</v>
      </c>
      <c r="M133" s="379">
        <v>0</v>
      </c>
      <c r="N133" s="379">
        <v>0</v>
      </c>
      <c r="O133" s="418">
        <v>0</v>
      </c>
      <c r="IV133" s="404"/>
    </row>
    <row r="134" spans="1:256" s="398" customFormat="1" ht="25.5">
      <c r="A134" s="399">
        <v>336</v>
      </c>
      <c r="B134" s="380" t="s">
        <v>485</v>
      </c>
      <c r="C134" s="378">
        <f t="shared" si="31"/>
        <v>12240</v>
      </c>
      <c r="D134" s="379">
        <v>1020</v>
      </c>
      <c r="E134" s="379">
        <v>1020</v>
      </c>
      <c r="F134" s="379">
        <v>1020</v>
      </c>
      <c r="G134" s="379">
        <v>1020</v>
      </c>
      <c r="H134" s="379">
        <v>1020</v>
      </c>
      <c r="I134" s="379">
        <v>1020</v>
      </c>
      <c r="J134" s="379">
        <v>1020</v>
      </c>
      <c r="K134" s="379">
        <v>1020</v>
      </c>
      <c r="L134" s="379">
        <v>1020</v>
      </c>
      <c r="M134" s="379">
        <v>1020</v>
      </c>
      <c r="N134" s="379">
        <v>1020</v>
      </c>
      <c r="O134" s="379">
        <v>1020</v>
      </c>
      <c r="IV134" s="404"/>
    </row>
    <row r="135" spans="1:256" s="398" customFormat="1" ht="25.5" customHeight="1">
      <c r="A135" s="399">
        <v>337</v>
      </c>
      <c r="B135" s="380" t="s">
        <v>486</v>
      </c>
      <c r="C135" s="378">
        <f t="shared" si="31"/>
        <v>0</v>
      </c>
      <c r="D135" s="379">
        <v>0</v>
      </c>
      <c r="E135" s="379">
        <v>0</v>
      </c>
      <c r="F135" s="379">
        <v>0</v>
      </c>
      <c r="G135" s="379">
        <v>0</v>
      </c>
      <c r="H135" s="379">
        <v>0</v>
      </c>
      <c r="I135" s="379">
        <v>0</v>
      </c>
      <c r="J135" s="379">
        <v>0</v>
      </c>
      <c r="K135" s="379">
        <v>0</v>
      </c>
      <c r="L135" s="379">
        <v>0</v>
      </c>
      <c r="M135" s="379">
        <v>0</v>
      </c>
      <c r="N135" s="379">
        <v>0</v>
      </c>
      <c r="O135" s="418">
        <v>0</v>
      </c>
      <c r="IV135" s="404"/>
    </row>
    <row r="136" spans="1:256" s="398" customFormat="1" ht="25.5" customHeight="1">
      <c r="A136" s="399">
        <v>338</v>
      </c>
      <c r="B136" s="380" t="s">
        <v>487</v>
      </c>
      <c r="C136" s="378">
        <f t="shared" si="31"/>
        <v>0</v>
      </c>
      <c r="D136" s="379">
        <v>0</v>
      </c>
      <c r="E136" s="379">
        <v>0</v>
      </c>
      <c r="F136" s="379">
        <v>0</v>
      </c>
      <c r="G136" s="379">
        <v>0</v>
      </c>
      <c r="H136" s="379">
        <v>0</v>
      </c>
      <c r="I136" s="379">
        <v>0</v>
      </c>
      <c r="J136" s="379">
        <v>0</v>
      </c>
      <c r="K136" s="379">
        <v>0</v>
      </c>
      <c r="L136" s="379">
        <v>0</v>
      </c>
      <c r="M136" s="379">
        <v>0</v>
      </c>
      <c r="N136" s="379">
        <v>0</v>
      </c>
      <c r="O136" s="418">
        <v>0</v>
      </c>
      <c r="IV136" s="404"/>
    </row>
    <row r="137" spans="1:256" s="398" customFormat="1" ht="25.5" customHeight="1">
      <c r="A137" s="399">
        <v>339</v>
      </c>
      <c r="B137" s="380" t="s">
        <v>488</v>
      </c>
      <c r="C137" s="378">
        <f t="shared" si="31"/>
        <v>0</v>
      </c>
      <c r="D137" s="379">
        <v>0</v>
      </c>
      <c r="E137" s="379">
        <v>0</v>
      </c>
      <c r="F137" s="379">
        <v>0</v>
      </c>
      <c r="G137" s="379">
        <v>0</v>
      </c>
      <c r="H137" s="379">
        <v>0</v>
      </c>
      <c r="I137" s="379">
        <v>0</v>
      </c>
      <c r="J137" s="379">
        <v>0</v>
      </c>
      <c r="K137" s="379">
        <v>0</v>
      </c>
      <c r="L137" s="379">
        <v>0</v>
      </c>
      <c r="M137" s="379">
        <v>0</v>
      </c>
      <c r="N137" s="379">
        <v>0</v>
      </c>
      <c r="O137" s="418">
        <v>0</v>
      </c>
      <c r="IV137" s="404"/>
    </row>
    <row r="138" spans="1:256" s="398" customFormat="1" ht="25.5" customHeight="1">
      <c r="A138" s="406">
        <v>3400</v>
      </c>
      <c r="B138" s="389" t="s">
        <v>489</v>
      </c>
      <c r="C138" s="376">
        <f>SUM(D138:O138)</f>
        <v>8352</v>
      </c>
      <c r="D138" s="382">
        <f>SUM(D139:D147)</f>
        <v>696</v>
      </c>
      <c r="E138" s="382">
        <f t="shared" ref="E138:O138" si="32">SUM(E139:E147)</f>
        <v>696</v>
      </c>
      <c r="F138" s="382">
        <f t="shared" si="32"/>
        <v>696</v>
      </c>
      <c r="G138" s="382">
        <f t="shared" si="32"/>
        <v>696</v>
      </c>
      <c r="H138" s="382">
        <f t="shared" si="32"/>
        <v>696</v>
      </c>
      <c r="I138" s="382">
        <f t="shared" si="32"/>
        <v>696</v>
      </c>
      <c r="J138" s="382">
        <f t="shared" si="32"/>
        <v>696</v>
      </c>
      <c r="K138" s="382">
        <f t="shared" si="32"/>
        <v>696</v>
      </c>
      <c r="L138" s="382">
        <f t="shared" si="32"/>
        <v>696</v>
      </c>
      <c r="M138" s="382">
        <f t="shared" si="32"/>
        <v>696</v>
      </c>
      <c r="N138" s="382">
        <f t="shared" si="32"/>
        <v>696</v>
      </c>
      <c r="O138" s="419">
        <f t="shared" si="32"/>
        <v>696</v>
      </c>
      <c r="IV138" s="404"/>
    </row>
    <row r="139" spans="1:256" s="398" customFormat="1" ht="25.5" customHeight="1">
      <c r="A139" s="399">
        <v>341</v>
      </c>
      <c r="B139" s="380" t="s">
        <v>490</v>
      </c>
      <c r="C139" s="378">
        <f t="shared" ref="C139:C147" si="33">SUM(D139:O139)</f>
        <v>8352</v>
      </c>
      <c r="D139" s="379">
        <v>696</v>
      </c>
      <c r="E139" s="379">
        <v>696</v>
      </c>
      <c r="F139" s="379">
        <v>696</v>
      </c>
      <c r="G139" s="379">
        <v>696</v>
      </c>
      <c r="H139" s="379">
        <v>696</v>
      </c>
      <c r="I139" s="379">
        <v>696</v>
      </c>
      <c r="J139" s="379">
        <v>696</v>
      </c>
      <c r="K139" s="379">
        <v>696</v>
      </c>
      <c r="L139" s="379">
        <v>696</v>
      </c>
      <c r="M139" s="379">
        <v>696</v>
      </c>
      <c r="N139" s="379">
        <v>696</v>
      </c>
      <c r="O139" s="379">
        <v>696</v>
      </c>
      <c r="IV139" s="404"/>
    </row>
    <row r="140" spans="1:256" s="398" customFormat="1" ht="25.5" customHeight="1">
      <c r="A140" s="399">
        <v>342</v>
      </c>
      <c r="B140" s="380" t="s">
        <v>491</v>
      </c>
      <c r="C140" s="378">
        <f t="shared" si="33"/>
        <v>0</v>
      </c>
      <c r="D140" s="379">
        <v>0</v>
      </c>
      <c r="E140" s="379">
        <v>0</v>
      </c>
      <c r="F140" s="379">
        <v>0</v>
      </c>
      <c r="G140" s="379">
        <v>0</v>
      </c>
      <c r="H140" s="379">
        <v>0</v>
      </c>
      <c r="I140" s="379">
        <v>0</v>
      </c>
      <c r="J140" s="379">
        <v>0</v>
      </c>
      <c r="K140" s="379">
        <v>0</v>
      </c>
      <c r="L140" s="379">
        <v>0</v>
      </c>
      <c r="M140" s="379">
        <v>0</v>
      </c>
      <c r="N140" s="379">
        <v>0</v>
      </c>
      <c r="O140" s="418">
        <v>0</v>
      </c>
      <c r="IV140" s="404"/>
    </row>
    <row r="141" spans="1:256" s="398" customFormat="1" ht="25.5" customHeight="1">
      <c r="A141" s="399">
        <v>343</v>
      </c>
      <c r="B141" s="380" t="s">
        <v>492</v>
      </c>
      <c r="C141" s="378">
        <f t="shared" si="33"/>
        <v>0</v>
      </c>
      <c r="D141" s="379">
        <v>0</v>
      </c>
      <c r="E141" s="379">
        <v>0</v>
      </c>
      <c r="F141" s="379">
        <v>0</v>
      </c>
      <c r="G141" s="379">
        <v>0</v>
      </c>
      <c r="H141" s="379">
        <v>0</v>
      </c>
      <c r="I141" s="379">
        <v>0</v>
      </c>
      <c r="J141" s="379">
        <v>0</v>
      </c>
      <c r="K141" s="379">
        <v>0</v>
      </c>
      <c r="L141" s="379">
        <v>0</v>
      </c>
      <c r="M141" s="379">
        <v>0</v>
      </c>
      <c r="N141" s="379">
        <v>0</v>
      </c>
      <c r="O141" s="418">
        <v>0</v>
      </c>
      <c r="IV141" s="404"/>
    </row>
    <row r="142" spans="1:256" s="398" customFormat="1" ht="25.5" customHeight="1">
      <c r="A142" s="399">
        <v>344</v>
      </c>
      <c r="B142" s="380" t="s">
        <v>493</v>
      </c>
      <c r="C142" s="378">
        <f t="shared" si="33"/>
        <v>0</v>
      </c>
      <c r="D142" s="379">
        <v>0</v>
      </c>
      <c r="E142" s="379">
        <v>0</v>
      </c>
      <c r="F142" s="379">
        <v>0</v>
      </c>
      <c r="G142" s="379">
        <v>0</v>
      </c>
      <c r="H142" s="379">
        <v>0</v>
      </c>
      <c r="I142" s="379">
        <v>0</v>
      </c>
      <c r="J142" s="379">
        <v>0</v>
      </c>
      <c r="K142" s="379">
        <v>0</v>
      </c>
      <c r="L142" s="379">
        <v>0</v>
      </c>
      <c r="M142" s="379">
        <v>0</v>
      </c>
      <c r="N142" s="379">
        <v>0</v>
      </c>
      <c r="O142" s="418">
        <v>0</v>
      </c>
      <c r="IV142" s="404"/>
    </row>
    <row r="143" spans="1:256" s="398" customFormat="1" ht="25.5" customHeight="1">
      <c r="A143" s="399">
        <v>345</v>
      </c>
      <c r="B143" s="380" t="s">
        <v>494</v>
      </c>
      <c r="C143" s="378">
        <f t="shared" si="33"/>
        <v>0</v>
      </c>
      <c r="D143" s="379">
        <v>0</v>
      </c>
      <c r="E143" s="379">
        <v>0</v>
      </c>
      <c r="F143" s="379">
        <v>0</v>
      </c>
      <c r="G143" s="379">
        <v>0</v>
      </c>
      <c r="H143" s="379">
        <v>0</v>
      </c>
      <c r="I143" s="379">
        <v>0</v>
      </c>
      <c r="J143" s="379">
        <v>0</v>
      </c>
      <c r="K143" s="379">
        <v>0</v>
      </c>
      <c r="L143" s="379">
        <v>0</v>
      </c>
      <c r="M143" s="379">
        <v>0</v>
      </c>
      <c r="N143" s="379">
        <v>0</v>
      </c>
      <c r="O143" s="418">
        <v>0</v>
      </c>
      <c r="IV143" s="404"/>
    </row>
    <row r="144" spans="1:256" s="398" customFormat="1" ht="25.5" customHeight="1">
      <c r="A144" s="399">
        <v>346</v>
      </c>
      <c r="B144" s="380" t="s">
        <v>495</v>
      </c>
      <c r="C144" s="378">
        <f t="shared" si="33"/>
        <v>0</v>
      </c>
      <c r="D144" s="379">
        <v>0</v>
      </c>
      <c r="E144" s="379">
        <v>0</v>
      </c>
      <c r="F144" s="379">
        <v>0</v>
      </c>
      <c r="G144" s="379">
        <v>0</v>
      </c>
      <c r="H144" s="379">
        <v>0</v>
      </c>
      <c r="I144" s="379">
        <v>0</v>
      </c>
      <c r="J144" s="379">
        <v>0</v>
      </c>
      <c r="K144" s="379">
        <v>0</v>
      </c>
      <c r="L144" s="379">
        <v>0</v>
      </c>
      <c r="M144" s="379">
        <v>0</v>
      </c>
      <c r="N144" s="379">
        <v>0</v>
      </c>
      <c r="O144" s="418">
        <v>0</v>
      </c>
      <c r="IV144" s="404"/>
    </row>
    <row r="145" spans="1:256" s="398" customFormat="1" ht="25.5" customHeight="1">
      <c r="A145" s="399">
        <v>347</v>
      </c>
      <c r="B145" s="380" t="s">
        <v>496</v>
      </c>
      <c r="C145" s="378">
        <f t="shared" si="33"/>
        <v>0</v>
      </c>
      <c r="D145" s="379">
        <v>0</v>
      </c>
      <c r="E145" s="379">
        <v>0</v>
      </c>
      <c r="F145" s="379">
        <v>0</v>
      </c>
      <c r="G145" s="379">
        <v>0</v>
      </c>
      <c r="H145" s="379">
        <v>0</v>
      </c>
      <c r="I145" s="379">
        <v>0</v>
      </c>
      <c r="J145" s="379">
        <v>0</v>
      </c>
      <c r="K145" s="379">
        <v>0</v>
      </c>
      <c r="L145" s="379">
        <v>0</v>
      </c>
      <c r="M145" s="379">
        <v>0</v>
      </c>
      <c r="N145" s="379">
        <v>0</v>
      </c>
      <c r="O145" s="418">
        <v>0</v>
      </c>
      <c r="IV145" s="404"/>
    </row>
    <row r="146" spans="1:256" s="398" customFormat="1" ht="25.5" customHeight="1">
      <c r="A146" s="399">
        <v>348</v>
      </c>
      <c r="B146" s="380" t="s">
        <v>497</v>
      </c>
      <c r="C146" s="378">
        <f t="shared" si="33"/>
        <v>0</v>
      </c>
      <c r="D146" s="379">
        <v>0</v>
      </c>
      <c r="E146" s="379">
        <v>0</v>
      </c>
      <c r="F146" s="379">
        <v>0</v>
      </c>
      <c r="G146" s="379">
        <v>0</v>
      </c>
      <c r="H146" s="379">
        <v>0</v>
      </c>
      <c r="I146" s="379">
        <v>0</v>
      </c>
      <c r="J146" s="379">
        <v>0</v>
      </c>
      <c r="K146" s="379">
        <v>0</v>
      </c>
      <c r="L146" s="379">
        <v>0</v>
      </c>
      <c r="M146" s="379">
        <v>0</v>
      </c>
      <c r="N146" s="379">
        <v>0</v>
      </c>
      <c r="O146" s="418">
        <v>0</v>
      </c>
      <c r="IV146" s="404"/>
    </row>
    <row r="147" spans="1:256" s="398" customFormat="1" ht="25.5" customHeight="1">
      <c r="A147" s="399">
        <v>349</v>
      </c>
      <c r="B147" s="380" t="s">
        <v>498</v>
      </c>
      <c r="C147" s="378">
        <f t="shared" si="33"/>
        <v>0</v>
      </c>
      <c r="D147" s="379">
        <v>0</v>
      </c>
      <c r="E147" s="379">
        <v>0</v>
      </c>
      <c r="F147" s="379">
        <v>0</v>
      </c>
      <c r="G147" s="379">
        <v>0</v>
      </c>
      <c r="H147" s="379">
        <v>0</v>
      </c>
      <c r="I147" s="379">
        <v>0</v>
      </c>
      <c r="J147" s="379">
        <v>0</v>
      </c>
      <c r="K147" s="379">
        <v>0</v>
      </c>
      <c r="L147" s="379">
        <v>0</v>
      </c>
      <c r="M147" s="379">
        <v>0</v>
      </c>
      <c r="N147" s="379">
        <v>0</v>
      </c>
      <c r="O147" s="418">
        <v>0</v>
      </c>
      <c r="IV147" s="404"/>
    </row>
    <row r="148" spans="1:256" s="398" customFormat="1" ht="30">
      <c r="A148" s="406">
        <v>3500</v>
      </c>
      <c r="B148" s="389" t="s">
        <v>499</v>
      </c>
      <c r="C148" s="376">
        <f>SUM(D148:O148)</f>
        <v>100790</v>
      </c>
      <c r="D148" s="382">
        <f>SUM(D149:D157)</f>
        <v>10620</v>
      </c>
      <c r="E148" s="382">
        <f t="shared" ref="E148:O148" si="34">SUM(E149:E157)</f>
        <v>4620</v>
      </c>
      <c r="F148" s="382">
        <f t="shared" si="34"/>
        <v>12820</v>
      </c>
      <c r="G148" s="382">
        <f t="shared" si="34"/>
        <v>4620</v>
      </c>
      <c r="H148" s="382">
        <f t="shared" si="34"/>
        <v>10620</v>
      </c>
      <c r="I148" s="382">
        <f t="shared" si="34"/>
        <v>4620</v>
      </c>
      <c r="J148" s="382">
        <f t="shared" si="34"/>
        <v>12820</v>
      </c>
      <c r="K148" s="382">
        <f t="shared" si="34"/>
        <v>4620</v>
      </c>
      <c r="L148" s="382">
        <f t="shared" si="34"/>
        <v>10620</v>
      </c>
      <c r="M148" s="382">
        <f t="shared" si="34"/>
        <v>4620</v>
      </c>
      <c r="N148" s="382">
        <f t="shared" si="34"/>
        <v>10620</v>
      </c>
      <c r="O148" s="419">
        <f t="shared" si="34"/>
        <v>9570</v>
      </c>
      <c r="IV148" s="404"/>
    </row>
    <row r="149" spans="1:256" s="398" customFormat="1" ht="25.5" customHeight="1">
      <c r="A149" s="399">
        <v>351</v>
      </c>
      <c r="B149" s="380" t="s">
        <v>500</v>
      </c>
      <c r="C149" s="378">
        <f t="shared" ref="C149:C157" si="35">SUM(D149:O149)</f>
        <v>40950</v>
      </c>
      <c r="D149" s="379">
        <v>6000</v>
      </c>
      <c r="E149" s="379">
        <v>0</v>
      </c>
      <c r="F149" s="379">
        <v>6000</v>
      </c>
      <c r="G149" s="379">
        <v>0</v>
      </c>
      <c r="H149" s="379">
        <v>6000</v>
      </c>
      <c r="I149" s="379">
        <v>0</v>
      </c>
      <c r="J149" s="379">
        <v>6000</v>
      </c>
      <c r="K149" s="379">
        <v>0</v>
      </c>
      <c r="L149" s="379">
        <v>6000</v>
      </c>
      <c r="M149" s="379">
        <v>0</v>
      </c>
      <c r="N149" s="379">
        <v>6000</v>
      </c>
      <c r="O149" s="379">
        <v>4950</v>
      </c>
      <c r="IV149" s="404"/>
    </row>
    <row r="150" spans="1:256" s="398" customFormat="1" ht="25.5">
      <c r="A150" s="399">
        <v>352</v>
      </c>
      <c r="B150" s="380" t="s">
        <v>501</v>
      </c>
      <c r="C150" s="378">
        <f t="shared" si="35"/>
        <v>13200</v>
      </c>
      <c r="D150" s="379">
        <v>1100</v>
      </c>
      <c r="E150" s="379">
        <v>1100</v>
      </c>
      <c r="F150" s="379">
        <v>1100</v>
      </c>
      <c r="G150" s="379">
        <v>1100</v>
      </c>
      <c r="H150" s="379">
        <v>1100</v>
      </c>
      <c r="I150" s="379">
        <v>1100</v>
      </c>
      <c r="J150" s="379">
        <v>1100</v>
      </c>
      <c r="K150" s="379">
        <v>1100</v>
      </c>
      <c r="L150" s="379">
        <v>1100</v>
      </c>
      <c r="M150" s="379">
        <v>1100</v>
      </c>
      <c r="N150" s="379">
        <v>1100</v>
      </c>
      <c r="O150" s="379">
        <v>1100</v>
      </c>
      <c r="IV150" s="404"/>
    </row>
    <row r="151" spans="1:256" s="398" customFormat="1" ht="25.5">
      <c r="A151" s="399">
        <v>353</v>
      </c>
      <c r="B151" s="380" t="s">
        <v>502</v>
      </c>
      <c r="C151" s="378">
        <f t="shared" si="35"/>
        <v>11880</v>
      </c>
      <c r="D151" s="379">
        <v>990</v>
      </c>
      <c r="E151" s="379">
        <v>990</v>
      </c>
      <c r="F151" s="379">
        <v>990</v>
      </c>
      <c r="G151" s="379">
        <v>990</v>
      </c>
      <c r="H151" s="379">
        <v>990</v>
      </c>
      <c r="I151" s="379">
        <v>990</v>
      </c>
      <c r="J151" s="379">
        <v>990</v>
      </c>
      <c r="K151" s="379">
        <v>990</v>
      </c>
      <c r="L151" s="379">
        <v>990</v>
      </c>
      <c r="M151" s="379">
        <v>990</v>
      </c>
      <c r="N151" s="379">
        <v>990</v>
      </c>
      <c r="O151" s="379">
        <v>990</v>
      </c>
      <c r="IV151" s="404"/>
    </row>
    <row r="152" spans="1:256" s="398" customFormat="1" ht="25.5">
      <c r="A152" s="399">
        <v>354</v>
      </c>
      <c r="B152" s="380" t="s">
        <v>503</v>
      </c>
      <c r="C152" s="378">
        <f t="shared" si="35"/>
        <v>0</v>
      </c>
      <c r="D152" s="379">
        <v>0</v>
      </c>
      <c r="E152" s="379">
        <v>0</v>
      </c>
      <c r="F152" s="379">
        <v>0</v>
      </c>
      <c r="G152" s="379">
        <v>0</v>
      </c>
      <c r="H152" s="379">
        <v>0</v>
      </c>
      <c r="I152" s="379">
        <v>0</v>
      </c>
      <c r="J152" s="379">
        <v>0</v>
      </c>
      <c r="K152" s="379">
        <v>0</v>
      </c>
      <c r="L152" s="379">
        <v>0</v>
      </c>
      <c r="M152" s="379">
        <v>0</v>
      </c>
      <c r="N152" s="379">
        <v>0</v>
      </c>
      <c r="O152" s="418">
        <v>0</v>
      </c>
      <c r="IV152" s="404"/>
    </row>
    <row r="153" spans="1:256" s="398" customFormat="1" ht="12.75">
      <c r="A153" s="399">
        <v>355</v>
      </c>
      <c r="B153" s="380" t="s">
        <v>504</v>
      </c>
      <c r="C153" s="378">
        <f t="shared" si="35"/>
        <v>26400</v>
      </c>
      <c r="D153" s="379">
        <v>2200</v>
      </c>
      <c r="E153" s="379">
        <v>2200</v>
      </c>
      <c r="F153" s="379">
        <v>2200</v>
      </c>
      <c r="G153" s="379">
        <v>2200</v>
      </c>
      <c r="H153" s="379">
        <v>2200</v>
      </c>
      <c r="I153" s="379">
        <v>2200</v>
      </c>
      <c r="J153" s="379">
        <v>2200</v>
      </c>
      <c r="K153" s="379">
        <v>2200</v>
      </c>
      <c r="L153" s="379">
        <v>2200</v>
      </c>
      <c r="M153" s="379">
        <v>2200</v>
      </c>
      <c r="N153" s="379">
        <v>2200</v>
      </c>
      <c r="O153" s="379">
        <v>2200</v>
      </c>
      <c r="IV153" s="404"/>
    </row>
    <row r="154" spans="1:256" s="398" customFormat="1" ht="12.75">
      <c r="A154" s="399">
        <v>356</v>
      </c>
      <c r="B154" s="380" t="s">
        <v>505</v>
      </c>
      <c r="C154" s="378">
        <f t="shared" si="35"/>
        <v>0</v>
      </c>
      <c r="D154" s="379">
        <v>0</v>
      </c>
      <c r="E154" s="379">
        <v>0</v>
      </c>
      <c r="F154" s="379">
        <v>0</v>
      </c>
      <c r="G154" s="379">
        <v>0</v>
      </c>
      <c r="H154" s="379">
        <v>0</v>
      </c>
      <c r="I154" s="379">
        <v>0</v>
      </c>
      <c r="J154" s="379">
        <v>0</v>
      </c>
      <c r="K154" s="379">
        <v>0</v>
      </c>
      <c r="L154" s="379">
        <v>0</v>
      </c>
      <c r="M154" s="379">
        <v>0</v>
      </c>
      <c r="N154" s="379">
        <v>0</v>
      </c>
      <c r="O154" s="418">
        <v>0</v>
      </c>
      <c r="IV154" s="404"/>
    </row>
    <row r="155" spans="1:256" s="398" customFormat="1" ht="25.5">
      <c r="A155" s="399">
        <v>357</v>
      </c>
      <c r="B155" s="380" t="s">
        <v>506</v>
      </c>
      <c r="C155" s="378">
        <f t="shared" si="35"/>
        <v>3960</v>
      </c>
      <c r="D155" s="379">
        <v>330</v>
      </c>
      <c r="E155" s="379">
        <v>330</v>
      </c>
      <c r="F155" s="379">
        <v>330</v>
      </c>
      <c r="G155" s="379">
        <v>330</v>
      </c>
      <c r="H155" s="379">
        <v>330</v>
      </c>
      <c r="I155" s="379">
        <v>330</v>
      </c>
      <c r="J155" s="379">
        <v>330</v>
      </c>
      <c r="K155" s="379">
        <v>330</v>
      </c>
      <c r="L155" s="379">
        <v>330</v>
      </c>
      <c r="M155" s="379">
        <v>330</v>
      </c>
      <c r="N155" s="379">
        <v>330</v>
      </c>
      <c r="O155" s="379">
        <v>330</v>
      </c>
      <c r="IV155" s="404"/>
    </row>
    <row r="156" spans="1:256" s="398" customFormat="1" ht="25.5" customHeight="1">
      <c r="A156" s="399">
        <v>358</v>
      </c>
      <c r="B156" s="380" t="s">
        <v>507</v>
      </c>
      <c r="C156" s="378">
        <f t="shared" si="35"/>
        <v>0</v>
      </c>
      <c r="D156" s="379">
        <v>0</v>
      </c>
      <c r="E156" s="379">
        <v>0</v>
      </c>
      <c r="F156" s="379">
        <v>0</v>
      </c>
      <c r="G156" s="379">
        <v>0</v>
      </c>
      <c r="H156" s="379">
        <v>0</v>
      </c>
      <c r="I156" s="379">
        <v>0</v>
      </c>
      <c r="J156" s="379">
        <v>0</v>
      </c>
      <c r="K156" s="379">
        <v>0</v>
      </c>
      <c r="L156" s="379">
        <v>0</v>
      </c>
      <c r="M156" s="379">
        <v>0</v>
      </c>
      <c r="N156" s="379">
        <v>0</v>
      </c>
      <c r="O156" s="418">
        <v>0</v>
      </c>
      <c r="IV156" s="404"/>
    </row>
    <row r="157" spans="1:256" s="398" customFormat="1" ht="25.5" customHeight="1">
      <c r="A157" s="399">
        <v>359</v>
      </c>
      <c r="B157" s="380" t="s">
        <v>508</v>
      </c>
      <c r="C157" s="378">
        <f t="shared" si="35"/>
        <v>4400</v>
      </c>
      <c r="D157" s="379">
        <v>0</v>
      </c>
      <c r="E157" s="379">
        <v>0</v>
      </c>
      <c r="F157" s="379">
        <v>2200</v>
      </c>
      <c r="G157" s="379">
        <v>0</v>
      </c>
      <c r="H157" s="379">
        <v>0</v>
      </c>
      <c r="I157" s="379">
        <v>0</v>
      </c>
      <c r="J157" s="379">
        <v>2200</v>
      </c>
      <c r="K157" s="379">
        <v>0</v>
      </c>
      <c r="L157" s="379">
        <v>0</v>
      </c>
      <c r="M157" s="379">
        <v>0</v>
      </c>
      <c r="N157" s="379">
        <v>0</v>
      </c>
      <c r="O157" s="379">
        <v>0</v>
      </c>
      <c r="IV157" s="404"/>
    </row>
    <row r="158" spans="1:256" s="398" customFormat="1" ht="25.5" customHeight="1">
      <c r="A158" s="406">
        <v>3600</v>
      </c>
      <c r="B158" s="389" t="s">
        <v>509</v>
      </c>
      <c r="C158" s="376">
        <f>SUM(D158:O158)</f>
        <v>0</v>
      </c>
      <c r="D158" s="382">
        <f>SUM(D159:D165)</f>
        <v>0</v>
      </c>
      <c r="E158" s="382">
        <f t="shared" ref="E158:O158" si="36">SUM(E159:E165)</f>
        <v>0</v>
      </c>
      <c r="F158" s="382">
        <f t="shared" si="36"/>
        <v>0</v>
      </c>
      <c r="G158" s="382">
        <f t="shared" si="36"/>
        <v>0</v>
      </c>
      <c r="H158" s="382">
        <f t="shared" si="36"/>
        <v>0</v>
      </c>
      <c r="I158" s="382">
        <f t="shared" si="36"/>
        <v>0</v>
      </c>
      <c r="J158" s="382">
        <f t="shared" si="36"/>
        <v>0</v>
      </c>
      <c r="K158" s="382">
        <f t="shared" si="36"/>
        <v>0</v>
      </c>
      <c r="L158" s="382">
        <f t="shared" si="36"/>
        <v>0</v>
      </c>
      <c r="M158" s="382">
        <f t="shared" si="36"/>
        <v>0</v>
      </c>
      <c r="N158" s="382">
        <f t="shared" si="36"/>
        <v>0</v>
      </c>
      <c r="O158" s="419">
        <f t="shared" si="36"/>
        <v>0</v>
      </c>
      <c r="IV158" s="404"/>
    </row>
    <row r="159" spans="1:256" s="398" customFormat="1" ht="25.5">
      <c r="A159" s="399">
        <v>361</v>
      </c>
      <c r="B159" s="380" t="s">
        <v>510</v>
      </c>
      <c r="C159" s="378">
        <f t="shared" ref="C159:C165" si="37">SUM(D159:O159)</f>
        <v>0</v>
      </c>
      <c r="D159" s="379">
        <v>0</v>
      </c>
      <c r="E159" s="379">
        <v>0</v>
      </c>
      <c r="F159" s="379">
        <v>0</v>
      </c>
      <c r="G159" s="379">
        <v>0</v>
      </c>
      <c r="H159" s="379">
        <v>0</v>
      </c>
      <c r="I159" s="379">
        <v>0</v>
      </c>
      <c r="J159" s="379">
        <v>0</v>
      </c>
      <c r="K159" s="379">
        <v>0</v>
      </c>
      <c r="L159" s="379">
        <v>0</v>
      </c>
      <c r="M159" s="379">
        <v>0</v>
      </c>
      <c r="N159" s="379">
        <v>0</v>
      </c>
      <c r="O159" s="418">
        <v>0</v>
      </c>
      <c r="IV159" s="404"/>
    </row>
    <row r="160" spans="1:256" s="398" customFormat="1" ht="25.5">
      <c r="A160" s="399">
        <v>362</v>
      </c>
      <c r="B160" s="380" t="s">
        <v>511</v>
      </c>
      <c r="C160" s="378">
        <f t="shared" si="37"/>
        <v>0</v>
      </c>
      <c r="D160" s="379">
        <v>0</v>
      </c>
      <c r="E160" s="379">
        <v>0</v>
      </c>
      <c r="F160" s="379">
        <v>0</v>
      </c>
      <c r="G160" s="379">
        <v>0</v>
      </c>
      <c r="H160" s="379">
        <v>0</v>
      </c>
      <c r="I160" s="379">
        <v>0</v>
      </c>
      <c r="J160" s="379">
        <v>0</v>
      </c>
      <c r="K160" s="379">
        <v>0</v>
      </c>
      <c r="L160" s="379">
        <v>0</v>
      </c>
      <c r="M160" s="379">
        <v>0</v>
      </c>
      <c r="N160" s="379">
        <v>0</v>
      </c>
      <c r="O160" s="418">
        <v>0</v>
      </c>
      <c r="IV160" s="404"/>
    </row>
    <row r="161" spans="1:256" s="398" customFormat="1" ht="25.5">
      <c r="A161" s="399">
        <v>363</v>
      </c>
      <c r="B161" s="380" t="s">
        <v>512</v>
      </c>
      <c r="C161" s="378">
        <f t="shared" si="37"/>
        <v>0</v>
      </c>
      <c r="D161" s="379">
        <v>0</v>
      </c>
      <c r="E161" s="379">
        <v>0</v>
      </c>
      <c r="F161" s="379">
        <v>0</v>
      </c>
      <c r="G161" s="379">
        <v>0</v>
      </c>
      <c r="H161" s="379">
        <v>0</v>
      </c>
      <c r="I161" s="379">
        <v>0</v>
      </c>
      <c r="J161" s="379">
        <v>0</v>
      </c>
      <c r="K161" s="379">
        <v>0</v>
      </c>
      <c r="L161" s="379">
        <v>0</v>
      </c>
      <c r="M161" s="379">
        <v>0</v>
      </c>
      <c r="N161" s="379">
        <v>0</v>
      </c>
      <c r="O161" s="418">
        <v>0</v>
      </c>
      <c r="IV161" s="404"/>
    </row>
    <row r="162" spans="1:256" s="398" customFormat="1" ht="25.5" customHeight="1">
      <c r="A162" s="399">
        <v>364</v>
      </c>
      <c r="B162" s="380" t="s">
        <v>513</v>
      </c>
      <c r="C162" s="378">
        <f t="shared" si="37"/>
        <v>0</v>
      </c>
      <c r="D162" s="379">
        <v>0</v>
      </c>
      <c r="E162" s="379">
        <v>0</v>
      </c>
      <c r="F162" s="379">
        <v>0</v>
      </c>
      <c r="G162" s="379">
        <v>0</v>
      </c>
      <c r="H162" s="379">
        <v>0</v>
      </c>
      <c r="I162" s="379">
        <v>0</v>
      </c>
      <c r="J162" s="379">
        <v>0</v>
      </c>
      <c r="K162" s="379">
        <v>0</v>
      </c>
      <c r="L162" s="379">
        <v>0</v>
      </c>
      <c r="M162" s="379">
        <v>0</v>
      </c>
      <c r="N162" s="379">
        <v>0</v>
      </c>
      <c r="O162" s="418">
        <v>0</v>
      </c>
      <c r="IV162" s="404"/>
    </row>
    <row r="163" spans="1:256" s="398" customFormat="1" ht="25.5" customHeight="1">
      <c r="A163" s="399">
        <v>365</v>
      </c>
      <c r="B163" s="380" t="s">
        <v>514</v>
      </c>
      <c r="C163" s="378">
        <f t="shared" si="37"/>
        <v>0</v>
      </c>
      <c r="D163" s="379">
        <v>0</v>
      </c>
      <c r="E163" s="379">
        <v>0</v>
      </c>
      <c r="F163" s="379">
        <v>0</v>
      </c>
      <c r="G163" s="379">
        <v>0</v>
      </c>
      <c r="H163" s="379">
        <v>0</v>
      </c>
      <c r="I163" s="379">
        <v>0</v>
      </c>
      <c r="J163" s="379">
        <v>0</v>
      </c>
      <c r="K163" s="379">
        <v>0</v>
      </c>
      <c r="L163" s="379">
        <v>0</v>
      </c>
      <c r="M163" s="379">
        <v>0</v>
      </c>
      <c r="N163" s="379">
        <v>0</v>
      </c>
      <c r="O163" s="418">
        <v>0</v>
      </c>
      <c r="IV163" s="404"/>
    </row>
    <row r="164" spans="1:256" s="398" customFormat="1" ht="25.5">
      <c r="A164" s="399">
        <v>366</v>
      </c>
      <c r="B164" s="380" t="s">
        <v>515</v>
      </c>
      <c r="C164" s="378">
        <f t="shared" si="37"/>
        <v>0</v>
      </c>
      <c r="D164" s="379">
        <v>0</v>
      </c>
      <c r="E164" s="379">
        <v>0</v>
      </c>
      <c r="F164" s="379">
        <v>0</v>
      </c>
      <c r="G164" s="379">
        <v>0</v>
      </c>
      <c r="H164" s="379">
        <v>0</v>
      </c>
      <c r="I164" s="379">
        <v>0</v>
      </c>
      <c r="J164" s="379">
        <v>0</v>
      </c>
      <c r="K164" s="379">
        <v>0</v>
      </c>
      <c r="L164" s="379">
        <v>0</v>
      </c>
      <c r="M164" s="379">
        <v>0</v>
      </c>
      <c r="N164" s="379">
        <v>0</v>
      </c>
      <c r="O164" s="418">
        <v>0</v>
      </c>
      <c r="IV164" s="404"/>
    </row>
    <row r="165" spans="1:256" s="398" customFormat="1" ht="25.5" customHeight="1">
      <c r="A165" s="399">
        <v>369</v>
      </c>
      <c r="B165" s="380" t="s">
        <v>516</v>
      </c>
      <c r="C165" s="378">
        <f t="shared" si="37"/>
        <v>0</v>
      </c>
      <c r="D165" s="379">
        <v>0</v>
      </c>
      <c r="E165" s="379">
        <v>0</v>
      </c>
      <c r="F165" s="379">
        <v>0</v>
      </c>
      <c r="G165" s="379">
        <v>0</v>
      </c>
      <c r="H165" s="379">
        <v>0</v>
      </c>
      <c r="I165" s="379">
        <v>0</v>
      </c>
      <c r="J165" s="379">
        <v>0</v>
      </c>
      <c r="K165" s="379">
        <v>0</v>
      </c>
      <c r="L165" s="379">
        <v>0</v>
      </c>
      <c r="M165" s="379">
        <v>0</v>
      </c>
      <c r="N165" s="379">
        <v>0</v>
      </c>
      <c r="O165" s="418">
        <v>0</v>
      </c>
      <c r="IV165" s="404"/>
    </row>
    <row r="166" spans="1:256" s="398" customFormat="1" ht="25.5" customHeight="1">
      <c r="A166" s="406">
        <v>3700</v>
      </c>
      <c r="B166" s="389" t="s">
        <v>517</v>
      </c>
      <c r="C166" s="376">
        <f>SUM(D166:O166)</f>
        <v>60000</v>
      </c>
      <c r="D166" s="382">
        <f>SUM(D167:D175)</f>
        <v>5000</v>
      </c>
      <c r="E166" s="382">
        <f t="shared" ref="E166:O166" si="38">SUM(E167:E175)</f>
        <v>5000</v>
      </c>
      <c r="F166" s="382">
        <f t="shared" si="38"/>
        <v>5000</v>
      </c>
      <c r="G166" s="382">
        <f t="shared" si="38"/>
        <v>5000</v>
      </c>
      <c r="H166" s="382">
        <f t="shared" si="38"/>
        <v>5000</v>
      </c>
      <c r="I166" s="382">
        <f t="shared" si="38"/>
        <v>5000</v>
      </c>
      <c r="J166" s="382">
        <f t="shared" si="38"/>
        <v>5000</v>
      </c>
      <c r="K166" s="382">
        <f t="shared" si="38"/>
        <v>5000</v>
      </c>
      <c r="L166" s="382">
        <f t="shared" si="38"/>
        <v>5000</v>
      </c>
      <c r="M166" s="382">
        <f t="shared" si="38"/>
        <v>5000</v>
      </c>
      <c r="N166" s="382">
        <f t="shared" si="38"/>
        <v>5000</v>
      </c>
      <c r="O166" s="419">
        <f t="shared" si="38"/>
        <v>5000</v>
      </c>
      <c r="IV166" s="404"/>
    </row>
    <row r="167" spans="1:256" s="398" customFormat="1" ht="25.5" customHeight="1">
      <c r="A167" s="399">
        <v>371</v>
      </c>
      <c r="B167" s="380" t="s">
        <v>518</v>
      </c>
      <c r="C167" s="378">
        <f t="shared" ref="C167:C230" si="39">SUM(D167:O167)</f>
        <v>0</v>
      </c>
      <c r="D167" s="379">
        <v>0</v>
      </c>
      <c r="E167" s="379">
        <v>0</v>
      </c>
      <c r="F167" s="379">
        <v>0</v>
      </c>
      <c r="G167" s="379">
        <v>0</v>
      </c>
      <c r="H167" s="379">
        <v>0</v>
      </c>
      <c r="I167" s="379">
        <v>0</v>
      </c>
      <c r="J167" s="379">
        <v>0</v>
      </c>
      <c r="K167" s="379">
        <v>0</v>
      </c>
      <c r="L167" s="379">
        <v>0</v>
      </c>
      <c r="M167" s="379">
        <v>0</v>
      </c>
      <c r="N167" s="379">
        <v>0</v>
      </c>
      <c r="O167" s="418">
        <v>0</v>
      </c>
      <c r="IV167" s="404"/>
    </row>
    <row r="168" spans="1:256" s="398" customFormat="1" ht="25.5" customHeight="1">
      <c r="A168" s="399">
        <v>372</v>
      </c>
      <c r="B168" s="380" t="s">
        <v>519</v>
      </c>
      <c r="C168" s="378">
        <f t="shared" si="39"/>
        <v>12000</v>
      </c>
      <c r="D168" s="379">
        <v>1000</v>
      </c>
      <c r="E168" s="379">
        <v>1000</v>
      </c>
      <c r="F168" s="379">
        <v>1000</v>
      </c>
      <c r="G168" s="379">
        <v>1000</v>
      </c>
      <c r="H168" s="379">
        <v>1000</v>
      </c>
      <c r="I168" s="379">
        <v>1000</v>
      </c>
      <c r="J168" s="379">
        <v>1000</v>
      </c>
      <c r="K168" s="379">
        <v>1000</v>
      </c>
      <c r="L168" s="379">
        <v>1000</v>
      </c>
      <c r="M168" s="379">
        <v>1000</v>
      </c>
      <c r="N168" s="379">
        <v>1000</v>
      </c>
      <c r="O168" s="379">
        <v>1000</v>
      </c>
      <c r="IV168" s="404"/>
    </row>
    <row r="169" spans="1:256" s="398" customFormat="1" ht="25.5" customHeight="1">
      <c r="A169" s="399">
        <v>373</v>
      </c>
      <c r="B169" s="380" t="s">
        <v>520</v>
      </c>
      <c r="C169" s="378">
        <f t="shared" si="39"/>
        <v>0</v>
      </c>
      <c r="D169" s="379">
        <v>0</v>
      </c>
      <c r="E169" s="379">
        <v>0</v>
      </c>
      <c r="F169" s="379">
        <v>0</v>
      </c>
      <c r="G169" s="379">
        <v>0</v>
      </c>
      <c r="H169" s="379">
        <v>0</v>
      </c>
      <c r="I169" s="379">
        <v>0</v>
      </c>
      <c r="J169" s="379">
        <v>0</v>
      </c>
      <c r="K169" s="379">
        <v>0</v>
      </c>
      <c r="L169" s="379">
        <v>0</v>
      </c>
      <c r="M169" s="379">
        <v>0</v>
      </c>
      <c r="N169" s="379">
        <v>0</v>
      </c>
      <c r="O169" s="418">
        <v>0</v>
      </c>
      <c r="IV169" s="404"/>
    </row>
    <row r="170" spans="1:256" s="398" customFormat="1" ht="25.5" customHeight="1">
      <c r="A170" s="399">
        <v>374</v>
      </c>
      <c r="B170" s="380" t="s">
        <v>521</v>
      </c>
      <c r="C170" s="378">
        <f t="shared" si="39"/>
        <v>0</v>
      </c>
      <c r="D170" s="379">
        <v>0</v>
      </c>
      <c r="E170" s="379">
        <v>0</v>
      </c>
      <c r="F170" s="379">
        <v>0</v>
      </c>
      <c r="G170" s="379">
        <v>0</v>
      </c>
      <c r="H170" s="379">
        <v>0</v>
      </c>
      <c r="I170" s="379">
        <v>0</v>
      </c>
      <c r="J170" s="379">
        <v>0</v>
      </c>
      <c r="K170" s="379">
        <v>0</v>
      </c>
      <c r="L170" s="379">
        <v>0</v>
      </c>
      <c r="M170" s="379">
        <v>0</v>
      </c>
      <c r="N170" s="379">
        <v>0</v>
      </c>
      <c r="O170" s="418">
        <v>0</v>
      </c>
      <c r="IV170" s="404"/>
    </row>
    <row r="171" spans="1:256" s="398" customFormat="1" ht="25.5" customHeight="1">
      <c r="A171" s="399">
        <v>375</v>
      </c>
      <c r="B171" s="380" t="s">
        <v>522</v>
      </c>
      <c r="C171" s="378">
        <f t="shared" si="39"/>
        <v>48000</v>
      </c>
      <c r="D171" s="379">
        <v>4000</v>
      </c>
      <c r="E171" s="379">
        <v>4000</v>
      </c>
      <c r="F171" s="379">
        <v>4000</v>
      </c>
      <c r="G171" s="379">
        <v>4000</v>
      </c>
      <c r="H171" s="379">
        <v>4000</v>
      </c>
      <c r="I171" s="379">
        <v>4000</v>
      </c>
      <c r="J171" s="379">
        <v>4000</v>
      </c>
      <c r="K171" s="379">
        <v>4000</v>
      </c>
      <c r="L171" s="379">
        <v>4000</v>
      </c>
      <c r="M171" s="379">
        <v>4000</v>
      </c>
      <c r="N171" s="379">
        <v>4000</v>
      </c>
      <c r="O171" s="379">
        <v>4000</v>
      </c>
      <c r="IV171" s="404"/>
    </row>
    <row r="172" spans="1:256" s="398" customFormat="1" ht="25.5" customHeight="1">
      <c r="A172" s="399">
        <v>376</v>
      </c>
      <c r="B172" s="380" t="s">
        <v>523</v>
      </c>
      <c r="C172" s="378">
        <f t="shared" si="39"/>
        <v>0</v>
      </c>
      <c r="D172" s="379">
        <v>0</v>
      </c>
      <c r="E172" s="379">
        <v>0</v>
      </c>
      <c r="F172" s="379">
        <v>0</v>
      </c>
      <c r="G172" s="379">
        <v>0</v>
      </c>
      <c r="H172" s="379">
        <v>0</v>
      </c>
      <c r="I172" s="379">
        <v>0</v>
      </c>
      <c r="J172" s="379">
        <v>0</v>
      </c>
      <c r="K172" s="379">
        <v>0</v>
      </c>
      <c r="L172" s="379">
        <v>0</v>
      </c>
      <c r="M172" s="379">
        <v>0</v>
      </c>
      <c r="N172" s="379">
        <v>0</v>
      </c>
      <c r="O172" s="418">
        <v>0</v>
      </c>
      <c r="IV172" s="404"/>
    </row>
    <row r="173" spans="1:256" s="398" customFormat="1" ht="25.5" customHeight="1">
      <c r="A173" s="399">
        <v>377</v>
      </c>
      <c r="B173" s="380" t="s">
        <v>524</v>
      </c>
      <c r="C173" s="378">
        <f t="shared" si="39"/>
        <v>0</v>
      </c>
      <c r="D173" s="379">
        <v>0</v>
      </c>
      <c r="E173" s="379">
        <v>0</v>
      </c>
      <c r="F173" s="379">
        <v>0</v>
      </c>
      <c r="G173" s="379">
        <v>0</v>
      </c>
      <c r="H173" s="379">
        <v>0</v>
      </c>
      <c r="I173" s="379">
        <v>0</v>
      </c>
      <c r="J173" s="379">
        <v>0</v>
      </c>
      <c r="K173" s="379">
        <v>0</v>
      </c>
      <c r="L173" s="379">
        <v>0</v>
      </c>
      <c r="M173" s="379">
        <v>0</v>
      </c>
      <c r="N173" s="379">
        <v>0</v>
      </c>
      <c r="O173" s="418">
        <v>0</v>
      </c>
      <c r="IV173" s="404"/>
    </row>
    <row r="174" spans="1:256" s="398" customFormat="1" ht="25.5" customHeight="1">
      <c r="A174" s="399">
        <v>378</v>
      </c>
      <c r="B174" s="380" t="s">
        <v>525</v>
      </c>
      <c r="C174" s="378">
        <f t="shared" si="39"/>
        <v>0</v>
      </c>
      <c r="D174" s="379">
        <v>0</v>
      </c>
      <c r="E174" s="379">
        <v>0</v>
      </c>
      <c r="F174" s="379">
        <v>0</v>
      </c>
      <c r="G174" s="379">
        <v>0</v>
      </c>
      <c r="H174" s="379">
        <v>0</v>
      </c>
      <c r="I174" s="379">
        <v>0</v>
      </c>
      <c r="J174" s="379">
        <v>0</v>
      </c>
      <c r="K174" s="379">
        <v>0</v>
      </c>
      <c r="L174" s="379">
        <v>0</v>
      </c>
      <c r="M174" s="379">
        <v>0</v>
      </c>
      <c r="N174" s="379">
        <v>0</v>
      </c>
      <c r="O174" s="418">
        <v>0</v>
      </c>
      <c r="IV174" s="404"/>
    </row>
    <row r="175" spans="1:256" s="398" customFormat="1" ht="25.5" customHeight="1">
      <c r="A175" s="399">
        <v>379</v>
      </c>
      <c r="B175" s="380" t="s">
        <v>526</v>
      </c>
      <c r="C175" s="378">
        <f t="shared" si="39"/>
        <v>0</v>
      </c>
      <c r="D175" s="379">
        <v>0</v>
      </c>
      <c r="E175" s="379">
        <v>0</v>
      </c>
      <c r="F175" s="379">
        <v>0</v>
      </c>
      <c r="G175" s="379">
        <v>0</v>
      </c>
      <c r="H175" s="379">
        <v>0</v>
      </c>
      <c r="I175" s="379">
        <v>0</v>
      </c>
      <c r="J175" s="379">
        <v>0</v>
      </c>
      <c r="K175" s="379">
        <v>0</v>
      </c>
      <c r="L175" s="379">
        <v>0</v>
      </c>
      <c r="M175" s="379">
        <v>0</v>
      </c>
      <c r="N175" s="379">
        <v>0</v>
      </c>
      <c r="O175" s="418">
        <v>0</v>
      </c>
      <c r="IV175" s="404"/>
    </row>
    <row r="176" spans="1:256" s="398" customFormat="1" ht="25.5" customHeight="1">
      <c r="A176" s="406">
        <v>3800</v>
      </c>
      <c r="B176" s="389" t="s">
        <v>527</v>
      </c>
      <c r="C176" s="376">
        <f t="shared" si="39"/>
        <v>424000</v>
      </c>
      <c r="D176" s="382">
        <f>SUM(D177:D181)</f>
        <v>2000</v>
      </c>
      <c r="E176" s="382">
        <f t="shared" ref="E176:O176" si="40">SUM(E177:E181)</f>
        <v>2000</v>
      </c>
      <c r="F176" s="382">
        <f t="shared" si="40"/>
        <v>2000</v>
      </c>
      <c r="G176" s="382">
        <f t="shared" si="40"/>
        <v>2000</v>
      </c>
      <c r="H176" s="382">
        <f t="shared" si="40"/>
        <v>222000</v>
      </c>
      <c r="I176" s="382">
        <f t="shared" si="40"/>
        <v>2000</v>
      </c>
      <c r="J176" s="382">
        <f t="shared" si="40"/>
        <v>2000</v>
      </c>
      <c r="K176" s="382">
        <f t="shared" si="40"/>
        <v>2000</v>
      </c>
      <c r="L176" s="382">
        <f t="shared" si="40"/>
        <v>2000</v>
      </c>
      <c r="M176" s="382">
        <f t="shared" si="40"/>
        <v>2000</v>
      </c>
      <c r="N176" s="382">
        <f t="shared" si="40"/>
        <v>2000</v>
      </c>
      <c r="O176" s="419">
        <f t="shared" si="40"/>
        <v>182000</v>
      </c>
      <c r="IV176" s="404"/>
    </row>
    <row r="177" spans="1:256" s="398" customFormat="1" ht="25.5" customHeight="1">
      <c r="A177" s="399">
        <v>381</v>
      </c>
      <c r="B177" s="380" t="s">
        <v>528</v>
      </c>
      <c r="C177" s="378">
        <f t="shared" si="39"/>
        <v>0</v>
      </c>
      <c r="D177" s="379">
        <v>0</v>
      </c>
      <c r="E177" s="379">
        <v>0</v>
      </c>
      <c r="F177" s="379">
        <v>0</v>
      </c>
      <c r="G177" s="379">
        <v>0</v>
      </c>
      <c r="H177" s="379">
        <v>0</v>
      </c>
      <c r="I177" s="379">
        <v>0</v>
      </c>
      <c r="J177" s="379">
        <v>0</v>
      </c>
      <c r="K177" s="379">
        <v>0</v>
      </c>
      <c r="L177" s="379">
        <v>0</v>
      </c>
      <c r="M177" s="379">
        <v>0</v>
      </c>
      <c r="N177" s="379">
        <v>0</v>
      </c>
      <c r="O177" s="418">
        <v>0</v>
      </c>
      <c r="IV177" s="404"/>
    </row>
    <row r="178" spans="1:256" s="398" customFormat="1" ht="25.5" customHeight="1">
      <c r="A178" s="399">
        <v>382</v>
      </c>
      <c r="B178" s="380" t="s">
        <v>529</v>
      </c>
      <c r="C178" s="378">
        <f t="shared" si="39"/>
        <v>400000</v>
      </c>
      <c r="D178" s="379">
        <v>0</v>
      </c>
      <c r="E178" s="379">
        <v>0</v>
      </c>
      <c r="F178" s="379">
        <v>0</v>
      </c>
      <c r="G178" s="379">
        <v>0</v>
      </c>
      <c r="H178" s="379">
        <v>220000</v>
      </c>
      <c r="I178" s="379">
        <v>0</v>
      </c>
      <c r="J178" s="379">
        <v>0</v>
      </c>
      <c r="K178" s="379">
        <v>0</v>
      </c>
      <c r="L178" s="379">
        <v>0</v>
      </c>
      <c r="M178" s="379">
        <v>0</v>
      </c>
      <c r="N178" s="379">
        <v>0</v>
      </c>
      <c r="O178" s="418">
        <v>180000</v>
      </c>
      <c r="IV178" s="404"/>
    </row>
    <row r="179" spans="1:256" s="398" customFormat="1" ht="25.5" customHeight="1">
      <c r="A179" s="399">
        <v>383</v>
      </c>
      <c r="B179" s="380" t="s">
        <v>530</v>
      </c>
      <c r="C179" s="378">
        <f t="shared" si="39"/>
        <v>0</v>
      </c>
      <c r="D179" s="379">
        <v>0</v>
      </c>
      <c r="E179" s="379">
        <v>0</v>
      </c>
      <c r="F179" s="379">
        <v>0</v>
      </c>
      <c r="G179" s="379">
        <v>0</v>
      </c>
      <c r="H179" s="379">
        <v>0</v>
      </c>
      <c r="I179" s="379">
        <v>0</v>
      </c>
      <c r="J179" s="379">
        <v>0</v>
      </c>
      <c r="K179" s="379">
        <v>0</v>
      </c>
      <c r="L179" s="379">
        <v>0</v>
      </c>
      <c r="M179" s="379">
        <v>0</v>
      </c>
      <c r="N179" s="379">
        <v>0</v>
      </c>
      <c r="O179" s="418">
        <v>0</v>
      </c>
      <c r="IV179" s="404"/>
    </row>
    <row r="180" spans="1:256" s="398" customFormat="1" ht="25.5" customHeight="1">
      <c r="A180" s="399">
        <v>384</v>
      </c>
      <c r="B180" s="380" t="s">
        <v>531</v>
      </c>
      <c r="C180" s="378">
        <f t="shared" si="39"/>
        <v>0</v>
      </c>
      <c r="D180" s="379">
        <v>0</v>
      </c>
      <c r="E180" s="379">
        <v>0</v>
      </c>
      <c r="F180" s="379">
        <v>0</v>
      </c>
      <c r="G180" s="379">
        <v>0</v>
      </c>
      <c r="H180" s="379">
        <v>0</v>
      </c>
      <c r="I180" s="379">
        <v>0</v>
      </c>
      <c r="J180" s="379">
        <v>0</v>
      </c>
      <c r="K180" s="379">
        <v>0</v>
      </c>
      <c r="L180" s="379">
        <v>0</v>
      </c>
      <c r="M180" s="379">
        <v>0</v>
      </c>
      <c r="N180" s="379">
        <v>0</v>
      </c>
      <c r="O180" s="418">
        <v>0</v>
      </c>
      <c r="IV180" s="404"/>
    </row>
    <row r="181" spans="1:256" s="398" customFormat="1" ht="25.5" customHeight="1">
      <c r="A181" s="399">
        <v>385</v>
      </c>
      <c r="B181" s="380" t="s">
        <v>532</v>
      </c>
      <c r="C181" s="378">
        <f t="shared" si="39"/>
        <v>24000</v>
      </c>
      <c r="D181" s="379">
        <v>2000</v>
      </c>
      <c r="E181" s="379">
        <v>2000</v>
      </c>
      <c r="F181" s="379">
        <v>2000</v>
      </c>
      <c r="G181" s="379">
        <v>2000</v>
      </c>
      <c r="H181" s="379">
        <v>2000</v>
      </c>
      <c r="I181" s="379">
        <v>2000</v>
      </c>
      <c r="J181" s="379">
        <v>2000</v>
      </c>
      <c r="K181" s="379">
        <v>2000</v>
      </c>
      <c r="L181" s="379">
        <v>2000</v>
      </c>
      <c r="M181" s="379">
        <v>2000</v>
      </c>
      <c r="N181" s="379">
        <v>2000</v>
      </c>
      <c r="O181" s="379">
        <v>2000</v>
      </c>
      <c r="IV181" s="404"/>
    </row>
    <row r="182" spans="1:256" s="398" customFormat="1" ht="25.5" customHeight="1">
      <c r="A182" s="406">
        <v>3900</v>
      </c>
      <c r="B182" s="389" t="s">
        <v>533</v>
      </c>
      <c r="C182" s="376">
        <f t="shared" si="39"/>
        <v>26400</v>
      </c>
      <c r="D182" s="382">
        <f>SUM(D183:D191)</f>
        <v>2200</v>
      </c>
      <c r="E182" s="382">
        <f t="shared" ref="E182:O182" si="41">SUM(E183:E191)</f>
        <v>2200</v>
      </c>
      <c r="F182" s="382">
        <f t="shared" si="41"/>
        <v>2200</v>
      </c>
      <c r="G182" s="382">
        <f t="shared" si="41"/>
        <v>2200</v>
      </c>
      <c r="H182" s="382">
        <f t="shared" si="41"/>
        <v>2200</v>
      </c>
      <c r="I182" s="382">
        <f t="shared" si="41"/>
        <v>2200</v>
      </c>
      <c r="J182" s="382">
        <f t="shared" si="41"/>
        <v>2200</v>
      </c>
      <c r="K182" s="382">
        <f t="shared" si="41"/>
        <v>2200</v>
      </c>
      <c r="L182" s="382">
        <f t="shared" si="41"/>
        <v>2200</v>
      </c>
      <c r="M182" s="382">
        <f t="shared" si="41"/>
        <v>2200</v>
      </c>
      <c r="N182" s="382">
        <f t="shared" si="41"/>
        <v>2200</v>
      </c>
      <c r="O182" s="419">
        <f t="shared" si="41"/>
        <v>2200</v>
      </c>
      <c r="IV182" s="404"/>
    </row>
    <row r="183" spans="1:256" s="398" customFormat="1" ht="25.5" customHeight="1">
      <c r="A183" s="399">
        <v>391</v>
      </c>
      <c r="B183" s="380" t="s">
        <v>534</v>
      </c>
      <c r="C183" s="378">
        <f t="shared" si="39"/>
        <v>26400</v>
      </c>
      <c r="D183" s="379">
        <v>2200</v>
      </c>
      <c r="E183" s="379">
        <v>2200</v>
      </c>
      <c r="F183" s="379">
        <v>2200</v>
      </c>
      <c r="G183" s="379">
        <v>2200</v>
      </c>
      <c r="H183" s="379">
        <v>2200</v>
      </c>
      <c r="I183" s="379">
        <v>2200</v>
      </c>
      <c r="J183" s="379">
        <v>2200</v>
      </c>
      <c r="K183" s="379">
        <v>2200</v>
      </c>
      <c r="L183" s="379">
        <v>2200</v>
      </c>
      <c r="M183" s="379">
        <v>2200</v>
      </c>
      <c r="N183" s="379">
        <v>2200</v>
      </c>
      <c r="O183" s="379">
        <v>2200</v>
      </c>
      <c r="IV183" s="404"/>
    </row>
    <row r="184" spans="1:256" s="398" customFormat="1" ht="25.5" customHeight="1">
      <c r="A184" s="399">
        <v>392</v>
      </c>
      <c r="B184" s="380" t="s">
        <v>535</v>
      </c>
      <c r="C184" s="378">
        <f t="shared" si="39"/>
        <v>0</v>
      </c>
      <c r="D184" s="379">
        <v>0</v>
      </c>
      <c r="E184" s="379">
        <v>0</v>
      </c>
      <c r="F184" s="379">
        <v>0</v>
      </c>
      <c r="G184" s="379">
        <v>0</v>
      </c>
      <c r="H184" s="379">
        <v>0</v>
      </c>
      <c r="I184" s="379">
        <v>0</v>
      </c>
      <c r="J184" s="379">
        <v>0</v>
      </c>
      <c r="K184" s="379">
        <v>0</v>
      </c>
      <c r="L184" s="379">
        <v>0</v>
      </c>
      <c r="M184" s="379">
        <v>0</v>
      </c>
      <c r="N184" s="379">
        <v>0</v>
      </c>
      <c r="O184" s="418">
        <v>0</v>
      </c>
      <c r="IV184" s="404"/>
    </row>
    <row r="185" spans="1:256" s="398" customFormat="1" ht="25.5" customHeight="1">
      <c r="A185" s="399">
        <v>393</v>
      </c>
      <c r="B185" s="380" t="s">
        <v>536</v>
      </c>
      <c r="C185" s="378">
        <f t="shared" si="39"/>
        <v>0</v>
      </c>
      <c r="D185" s="379">
        <v>0</v>
      </c>
      <c r="E185" s="379">
        <v>0</v>
      </c>
      <c r="F185" s="379">
        <v>0</v>
      </c>
      <c r="G185" s="379">
        <v>0</v>
      </c>
      <c r="H185" s="379">
        <v>0</v>
      </c>
      <c r="I185" s="379">
        <v>0</v>
      </c>
      <c r="J185" s="379">
        <v>0</v>
      </c>
      <c r="K185" s="379">
        <v>0</v>
      </c>
      <c r="L185" s="379">
        <v>0</v>
      </c>
      <c r="M185" s="379">
        <v>0</v>
      </c>
      <c r="N185" s="379">
        <v>0</v>
      </c>
      <c r="O185" s="418">
        <v>0</v>
      </c>
      <c r="IV185" s="404"/>
    </row>
    <row r="186" spans="1:256" s="398" customFormat="1" ht="25.5" customHeight="1">
      <c r="A186" s="399">
        <v>394</v>
      </c>
      <c r="B186" s="386" t="s">
        <v>537</v>
      </c>
      <c r="C186" s="378">
        <f t="shared" si="39"/>
        <v>0</v>
      </c>
      <c r="D186" s="379">
        <v>0</v>
      </c>
      <c r="E186" s="379">
        <v>0</v>
      </c>
      <c r="F186" s="379">
        <v>0</v>
      </c>
      <c r="G186" s="379">
        <v>0</v>
      </c>
      <c r="H186" s="379">
        <v>0</v>
      </c>
      <c r="I186" s="379">
        <v>0</v>
      </c>
      <c r="J186" s="379">
        <v>0</v>
      </c>
      <c r="K186" s="379">
        <v>0</v>
      </c>
      <c r="L186" s="379">
        <v>0</v>
      </c>
      <c r="M186" s="379">
        <v>0</v>
      </c>
      <c r="N186" s="379">
        <v>0</v>
      </c>
      <c r="O186" s="418">
        <v>0</v>
      </c>
      <c r="IV186" s="404"/>
    </row>
    <row r="187" spans="1:256" s="398" customFormat="1" ht="25.5" customHeight="1">
      <c r="A187" s="399">
        <v>395</v>
      </c>
      <c r="B187" s="380" t="s">
        <v>538</v>
      </c>
      <c r="C187" s="378">
        <f t="shared" si="39"/>
        <v>0</v>
      </c>
      <c r="D187" s="379">
        <v>0</v>
      </c>
      <c r="E187" s="379">
        <v>0</v>
      </c>
      <c r="F187" s="379">
        <v>0</v>
      </c>
      <c r="G187" s="379">
        <v>0</v>
      </c>
      <c r="H187" s="379">
        <v>0</v>
      </c>
      <c r="I187" s="379">
        <v>0</v>
      </c>
      <c r="J187" s="379">
        <v>0</v>
      </c>
      <c r="K187" s="379">
        <v>0</v>
      </c>
      <c r="L187" s="379">
        <v>0</v>
      </c>
      <c r="M187" s="379">
        <v>0</v>
      </c>
      <c r="N187" s="379">
        <v>0</v>
      </c>
      <c r="O187" s="418">
        <v>0</v>
      </c>
      <c r="IV187" s="404"/>
    </row>
    <row r="188" spans="1:256" s="398" customFormat="1" ht="25.5" customHeight="1">
      <c r="A188" s="399">
        <v>396</v>
      </c>
      <c r="B188" s="380" t="s">
        <v>539</v>
      </c>
      <c r="C188" s="378">
        <f t="shared" si="39"/>
        <v>0</v>
      </c>
      <c r="D188" s="379">
        <v>0</v>
      </c>
      <c r="E188" s="379">
        <v>0</v>
      </c>
      <c r="F188" s="379">
        <v>0</v>
      </c>
      <c r="G188" s="379">
        <v>0</v>
      </c>
      <c r="H188" s="379">
        <v>0</v>
      </c>
      <c r="I188" s="379">
        <v>0</v>
      </c>
      <c r="J188" s="379">
        <v>0</v>
      </c>
      <c r="K188" s="379">
        <v>0</v>
      </c>
      <c r="L188" s="379">
        <v>0</v>
      </c>
      <c r="M188" s="379">
        <v>0</v>
      </c>
      <c r="N188" s="379">
        <v>0</v>
      </c>
      <c r="O188" s="418">
        <v>0</v>
      </c>
      <c r="IV188" s="404"/>
    </row>
    <row r="189" spans="1:256" s="398" customFormat="1" ht="25.5" customHeight="1">
      <c r="A189" s="399">
        <v>397</v>
      </c>
      <c r="B189" s="380" t="s">
        <v>540</v>
      </c>
      <c r="C189" s="378">
        <f t="shared" si="39"/>
        <v>0</v>
      </c>
      <c r="D189" s="379">
        <v>0</v>
      </c>
      <c r="E189" s="379">
        <v>0</v>
      </c>
      <c r="F189" s="379">
        <v>0</v>
      </c>
      <c r="G189" s="379">
        <v>0</v>
      </c>
      <c r="H189" s="379">
        <v>0</v>
      </c>
      <c r="I189" s="379">
        <v>0</v>
      </c>
      <c r="J189" s="379">
        <v>0</v>
      </c>
      <c r="K189" s="379">
        <v>0</v>
      </c>
      <c r="L189" s="379">
        <v>0</v>
      </c>
      <c r="M189" s="379">
        <v>0</v>
      </c>
      <c r="N189" s="379">
        <v>0</v>
      </c>
      <c r="O189" s="418">
        <v>0</v>
      </c>
      <c r="IV189" s="404"/>
    </row>
    <row r="190" spans="1:256" s="398" customFormat="1" ht="25.5" customHeight="1">
      <c r="A190" s="399">
        <v>398</v>
      </c>
      <c r="B190" s="380" t="s">
        <v>541</v>
      </c>
      <c r="C190" s="378">
        <f t="shared" si="39"/>
        <v>0</v>
      </c>
      <c r="D190" s="379">
        <v>0</v>
      </c>
      <c r="E190" s="379">
        <v>0</v>
      </c>
      <c r="F190" s="379">
        <v>0</v>
      </c>
      <c r="G190" s="379">
        <v>0</v>
      </c>
      <c r="H190" s="379">
        <v>0</v>
      </c>
      <c r="I190" s="379">
        <v>0</v>
      </c>
      <c r="J190" s="379">
        <v>0</v>
      </c>
      <c r="K190" s="379">
        <v>0</v>
      </c>
      <c r="L190" s="379">
        <v>0</v>
      </c>
      <c r="M190" s="379">
        <v>0</v>
      </c>
      <c r="N190" s="379">
        <v>0</v>
      </c>
      <c r="O190" s="418">
        <v>0</v>
      </c>
      <c r="IV190" s="404"/>
    </row>
    <row r="191" spans="1:256" s="398" customFormat="1" ht="25.5" customHeight="1">
      <c r="A191" s="399">
        <v>399</v>
      </c>
      <c r="B191" s="380" t="s">
        <v>542</v>
      </c>
      <c r="C191" s="378">
        <f t="shared" si="39"/>
        <v>0</v>
      </c>
      <c r="D191" s="379">
        <v>0</v>
      </c>
      <c r="E191" s="379">
        <v>0</v>
      </c>
      <c r="F191" s="379">
        <v>0</v>
      </c>
      <c r="G191" s="379">
        <v>0</v>
      </c>
      <c r="H191" s="379">
        <v>0</v>
      </c>
      <c r="I191" s="379">
        <v>0</v>
      </c>
      <c r="J191" s="379">
        <v>0</v>
      </c>
      <c r="K191" s="379">
        <v>0</v>
      </c>
      <c r="L191" s="379">
        <v>0</v>
      </c>
      <c r="M191" s="379">
        <v>0</v>
      </c>
      <c r="N191" s="379">
        <v>0</v>
      </c>
      <c r="O191" s="418">
        <v>0</v>
      </c>
      <c r="IV191" s="404"/>
    </row>
    <row r="192" spans="1:256" s="397" customFormat="1" ht="31.5">
      <c r="A192" s="438">
        <v>4000</v>
      </c>
      <c r="B192" s="439" t="s">
        <v>543</v>
      </c>
      <c r="C192" s="375">
        <f t="shared" si="39"/>
        <v>1663224</v>
      </c>
      <c r="D192" s="385">
        <f>D193+D203+D209+D219+D228+D232+D239+D241+D247</f>
        <v>119272</v>
      </c>
      <c r="E192" s="385">
        <f t="shared" ref="E192:O192" si="42">E193+E203+E209+E219+E228+E232+E239+E241+E247</f>
        <v>121272</v>
      </c>
      <c r="F192" s="385">
        <f t="shared" si="42"/>
        <v>119268</v>
      </c>
      <c r="G192" s="385">
        <f t="shared" si="42"/>
        <v>121268</v>
      </c>
      <c r="H192" s="385">
        <f t="shared" si="42"/>
        <v>119268</v>
      </c>
      <c r="I192" s="385">
        <f t="shared" si="42"/>
        <v>121268</v>
      </c>
      <c r="J192" s="385">
        <f t="shared" si="42"/>
        <v>119268</v>
      </c>
      <c r="K192" s="385">
        <f t="shared" si="42"/>
        <v>341268</v>
      </c>
      <c r="L192" s="385">
        <f t="shared" si="42"/>
        <v>119268</v>
      </c>
      <c r="M192" s="385">
        <f t="shared" si="42"/>
        <v>121268</v>
      </c>
      <c r="N192" s="385">
        <f t="shared" si="42"/>
        <v>119268</v>
      </c>
      <c r="O192" s="421">
        <f t="shared" si="42"/>
        <v>121268</v>
      </c>
      <c r="IV192" s="404"/>
    </row>
    <row r="193" spans="1:256" s="398" customFormat="1" ht="24.75" customHeight="1">
      <c r="A193" s="409">
        <v>4100</v>
      </c>
      <c r="B193" s="441" t="s">
        <v>331</v>
      </c>
      <c r="C193" s="376">
        <f t="shared" si="39"/>
        <v>0</v>
      </c>
      <c r="D193" s="382">
        <f>SUM(D194:D202)</f>
        <v>0</v>
      </c>
      <c r="E193" s="382">
        <f t="shared" ref="E193:O193" si="43">SUM(E194:E202)</f>
        <v>0</v>
      </c>
      <c r="F193" s="382">
        <f t="shared" si="43"/>
        <v>0</v>
      </c>
      <c r="G193" s="382">
        <f t="shared" si="43"/>
        <v>0</v>
      </c>
      <c r="H193" s="382">
        <f t="shared" si="43"/>
        <v>0</v>
      </c>
      <c r="I193" s="382">
        <f t="shared" si="43"/>
        <v>0</v>
      </c>
      <c r="J193" s="382">
        <f t="shared" si="43"/>
        <v>0</v>
      </c>
      <c r="K193" s="382">
        <f t="shared" si="43"/>
        <v>0</v>
      </c>
      <c r="L193" s="382">
        <f t="shared" si="43"/>
        <v>0</v>
      </c>
      <c r="M193" s="382">
        <f t="shared" si="43"/>
        <v>0</v>
      </c>
      <c r="N193" s="382">
        <f t="shared" si="43"/>
        <v>0</v>
      </c>
      <c r="O193" s="419">
        <f t="shared" si="43"/>
        <v>0</v>
      </c>
      <c r="IV193" s="404"/>
    </row>
    <row r="194" spans="1:256" s="398" customFormat="1" ht="25.5" customHeight="1">
      <c r="A194" s="399">
        <v>411</v>
      </c>
      <c r="B194" s="380" t="s">
        <v>544</v>
      </c>
      <c r="C194" s="378">
        <f t="shared" si="39"/>
        <v>0</v>
      </c>
      <c r="D194" s="387">
        <v>0</v>
      </c>
      <c r="E194" s="387">
        <v>0</v>
      </c>
      <c r="F194" s="387">
        <v>0</v>
      </c>
      <c r="G194" s="387">
        <v>0</v>
      </c>
      <c r="H194" s="387">
        <v>0</v>
      </c>
      <c r="I194" s="387">
        <v>0</v>
      </c>
      <c r="J194" s="387">
        <v>0</v>
      </c>
      <c r="K194" s="387">
        <v>0</v>
      </c>
      <c r="L194" s="387">
        <v>0</v>
      </c>
      <c r="M194" s="387">
        <v>0</v>
      </c>
      <c r="N194" s="387">
        <v>0</v>
      </c>
      <c r="O194" s="422">
        <v>0</v>
      </c>
      <c r="IV194" s="404"/>
    </row>
    <row r="195" spans="1:256" s="398" customFormat="1" ht="25.5" customHeight="1">
      <c r="A195" s="399">
        <v>412</v>
      </c>
      <c r="B195" s="380" t="s">
        <v>545</v>
      </c>
      <c r="C195" s="378">
        <f t="shared" si="39"/>
        <v>0</v>
      </c>
      <c r="D195" s="387">
        <v>0</v>
      </c>
      <c r="E195" s="387">
        <v>0</v>
      </c>
      <c r="F195" s="387">
        <v>0</v>
      </c>
      <c r="G195" s="387">
        <v>0</v>
      </c>
      <c r="H195" s="387">
        <v>0</v>
      </c>
      <c r="I195" s="387">
        <v>0</v>
      </c>
      <c r="J195" s="387">
        <v>0</v>
      </c>
      <c r="K195" s="387">
        <v>0</v>
      </c>
      <c r="L195" s="387">
        <v>0</v>
      </c>
      <c r="M195" s="387">
        <v>0</v>
      </c>
      <c r="N195" s="387">
        <v>0</v>
      </c>
      <c r="O195" s="422">
        <v>0</v>
      </c>
      <c r="IV195" s="404"/>
    </row>
    <row r="196" spans="1:256" s="398" customFormat="1" ht="25.5" customHeight="1">
      <c r="A196" s="399">
        <v>413</v>
      </c>
      <c r="B196" s="380" t="s">
        <v>546</v>
      </c>
      <c r="C196" s="378">
        <f t="shared" si="39"/>
        <v>0</v>
      </c>
      <c r="D196" s="387">
        <v>0</v>
      </c>
      <c r="E196" s="387">
        <v>0</v>
      </c>
      <c r="F196" s="387">
        <v>0</v>
      </c>
      <c r="G196" s="387">
        <v>0</v>
      </c>
      <c r="H196" s="387">
        <v>0</v>
      </c>
      <c r="I196" s="387">
        <v>0</v>
      </c>
      <c r="J196" s="387">
        <v>0</v>
      </c>
      <c r="K196" s="387">
        <v>0</v>
      </c>
      <c r="L196" s="387">
        <v>0</v>
      </c>
      <c r="M196" s="387">
        <v>0</v>
      </c>
      <c r="N196" s="387">
        <v>0</v>
      </c>
      <c r="O196" s="422">
        <v>0</v>
      </c>
      <c r="IV196" s="404"/>
    </row>
    <row r="197" spans="1:256" s="398" customFormat="1" ht="25.5" customHeight="1">
      <c r="A197" s="399">
        <v>414</v>
      </c>
      <c r="B197" s="380" t="s">
        <v>547</v>
      </c>
      <c r="C197" s="378">
        <f t="shared" si="39"/>
        <v>0</v>
      </c>
      <c r="D197" s="387">
        <v>0</v>
      </c>
      <c r="E197" s="387">
        <v>0</v>
      </c>
      <c r="F197" s="387">
        <v>0</v>
      </c>
      <c r="G197" s="387">
        <v>0</v>
      </c>
      <c r="H197" s="387">
        <v>0</v>
      </c>
      <c r="I197" s="387">
        <v>0</v>
      </c>
      <c r="J197" s="387">
        <v>0</v>
      </c>
      <c r="K197" s="387">
        <v>0</v>
      </c>
      <c r="L197" s="387">
        <v>0</v>
      </c>
      <c r="M197" s="387">
        <v>0</v>
      </c>
      <c r="N197" s="387">
        <v>0</v>
      </c>
      <c r="O197" s="422">
        <v>0</v>
      </c>
      <c r="IV197" s="404"/>
    </row>
    <row r="198" spans="1:256" s="398" customFormat="1" ht="25.5">
      <c r="A198" s="399">
        <v>415</v>
      </c>
      <c r="B198" s="380" t="s">
        <v>548</v>
      </c>
      <c r="C198" s="378">
        <f t="shared" si="39"/>
        <v>0</v>
      </c>
      <c r="D198" s="387">
        <v>0</v>
      </c>
      <c r="E198" s="387">
        <v>0</v>
      </c>
      <c r="F198" s="387">
        <v>0</v>
      </c>
      <c r="G198" s="387">
        <v>0</v>
      </c>
      <c r="H198" s="387">
        <v>0</v>
      </c>
      <c r="I198" s="387">
        <v>0</v>
      </c>
      <c r="J198" s="387">
        <v>0</v>
      </c>
      <c r="K198" s="387">
        <v>0</v>
      </c>
      <c r="L198" s="387">
        <v>0</v>
      </c>
      <c r="M198" s="387">
        <v>0</v>
      </c>
      <c r="N198" s="387">
        <v>0</v>
      </c>
      <c r="O198" s="422">
        <v>0</v>
      </c>
      <c r="IV198" s="404"/>
    </row>
    <row r="199" spans="1:256" s="398" customFormat="1" ht="28.5" customHeight="1">
      <c r="A199" s="399">
        <v>416</v>
      </c>
      <c r="B199" s="380" t="s">
        <v>549</v>
      </c>
      <c r="C199" s="378">
        <f t="shared" si="39"/>
        <v>0</v>
      </c>
      <c r="D199" s="387">
        <v>0</v>
      </c>
      <c r="E199" s="387">
        <v>0</v>
      </c>
      <c r="F199" s="387">
        <v>0</v>
      </c>
      <c r="G199" s="387">
        <v>0</v>
      </c>
      <c r="H199" s="387">
        <v>0</v>
      </c>
      <c r="I199" s="387">
        <v>0</v>
      </c>
      <c r="J199" s="387">
        <v>0</v>
      </c>
      <c r="K199" s="387">
        <v>0</v>
      </c>
      <c r="L199" s="387">
        <v>0</v>
      </c>
      <c r="M199" s="387">
        <v>0</v>
      </c>
      <c r="N199" s="387">
        <v>0</v>
      </c>
      <c r="O199" s="422">
        <v>0</v>
      </c>
      <c r="IV199" s="404"/>
    </row>
    <row r="200" spans="1:256" s="398" customFormat="1" ht="38.25" customHeight="1">
      <c r="A200" s="399">
        <v>417</v>
      </c>
      <c r="B200" s="380" t="s">
        <v>550</v>
      </c>
      <c r="C200" s="378">
        <f t="shared" si="39"/>
        <v>0</v>
      </c>
      <c r="D200" s="387">
        <v>0</v>
      </c>
      <c r="E200" s="387">
        <v>0</v>
      </c>
      <c r="F200" s="387">
        <v>0</v>
      </c>
      <c r="G200" s="387">
        <v>0</v>
      </c>
      <c r="H200" s="387">
        <v>0</v>
      </c>
      <c r="I200" s="387">
        <v>0</v>
      </c>
      <c r="J200" s="387">
        <v>0</v>
      </c>
      <c r="K200" s="387">
        <v>0</v>
      </c>
      <c r="L200" s="387">
        <v>0</v>
      </c>
      <c r="M200" s="387">
        <v>0</v>
      </c>
      <c r="N200" s="387">
        <v>0</v>
      </c>
      <c r="O200" s="422">
        <v>0</v>
      </c>
      <c r="IV200" s="404"/>
    </row>
    <row r="201" spans="1:256" s="398" customFormat="1" ht="27.75" customHeight="1">
      <c r="A201" s="399">
        <v>418</v>
      </c>
      <c r="B201" s="380" t="s">
        <v>551</v>
      </c>
      <c r="C201" s="378">
        <f t="shared" si="39"/>
        <v>0</v>
      </c>
      <c r="D201" s="387">
        <v>0</v>
      </c>
      <c r="E201" s="387">
        <v>0</v>
      </c>
      <c r="F201" s="387">
        <v>0</v>
      </c>
      <c r="G201" s="387">
        <v>0</v>
      </c>
      <c r="H201" s="387">
        <v>0</v>
      </c>
      <c r="I201" s="387">
        <v>0</v>
      </c>
      <c r="J201" s="387">
        <v>0</v>
      </c>
      <c r="K201" s="387">
        <v>0</v>
      </c>
      <c r="L201" s="387">
        <v>0</v>
      </c>
      <c r="M201" s="387">
        <v>0</v>
      </c>
      <c r="N201" s="387">
        <v>0</v>
      </c>
      <c r="O201" s="422">
        <v>0</v>
      </c>
      <c r="IV201" s="404"/>
    </row>
    <row r="202" spans="1:256" s="398" customFormat="1" ht="25.5">
      <c r="A202" s="399">
        <v>419</v>
      </c>
      <c r="B202" s="380" t="s">
        <v>552</v>
      </c>
      <c r="C202" s="378">
        <f t="shared" si="39"/>
        <v>0</v>
      </c>
      <c r="D202" s="387">
        <v>0</v>
      </c>
      <c r="E202" s="387">
        <v>0</v>
      </c>
      <c r="F202" s="387">
        <v>0</v>
      </c>
      <c r="G202" s="387">
        <v>0</v>
      </c>
      <c r="H202" s="387">
        <v>0</v>
      </c>
      <c r="I202" s="387">
        <v>0</v>
      </c>
      <c r="J202" s="387">
        <v>0</v>
      </c>
      <c r="K202" s="387">
        <v>0</v>
      </c>
      <c r="L202" s="387">
        <v>0</v>
      </c>
      <c r="M202" s="387">
        <v>0</v>
      </c>
      <c r="N202" s="387">
        <v>0</v>
      </c>
      <c r="O202" s="422">
        <v>0</v>
      </c>
      <c r="IV202" s="404"/>
    </row>
    <row r="203" spans="1:256" s="398" customFormat="1" ht="25.5" customHeight="1">
      <c r="A203" s="406">
        <v>4200</v>
      </c>
      <c r="B203" s="389" t="s">
        <v>553</v>
      </c>
      <c r="C203" s="376">
        <f t="shared" si="39"/>
        <v>0</v>
      </c>
      <c r="D203" s="382">
        <f>SUM(D204:D208)</f>
        <v>0</v>
      </c>
      <c r="E203" s="382">
        <f t="shared" ref="E203:O203" si="44">SUM(E204:E208)</f>
        <v>0</v>
      </c>
      <c r="F203" s="382">
        <f t="shared" si="44"/>
        <v>0</v>
      </c>
      <c r="G203" s="382">
        <f t="shared" si="44"/>
        <v>0</v>
      </c>
      <c r="H203" s="382">
        <f t="shared" si="44"/>
        <v>0</v>
      </c>
      <c r="I203" s="382">
        <f t="shared" si="44"/>
        <v>0</v>
      </c>
      <c r="J203" s="382">
        <f t="shared" si="44"/>
        <v>0</v>
      </c>
      <c r="K203" s="382">
        <f t="shared" si="44"/>
        <v>0</v>
      </c>
      <c r="L203" s="382">
        <f t="shared" si="44"/>
        <v>0</v>
      </c>
      <c r="M203" s="382">
        <f t="shared" si="44"/>
        <v>0</v>
      </c>
      <c r="N203" s="382">
        <f t="shared" si="44"/>
        <v>0</v>
      </c>
      <c r="O203" s="419">
        <f t="shared" si="44"/>
        <v>0</v>
      </c>
      <c r="IV203" s="404"/>
    </row>
    <row r="204" spans="1:256" s="398" customFormat="1" ht="37.5" customHeight="1">
      <c r="A204" s="399">
        <v>421</v>
      </c>
      <c r="B204" s="380" t="s">
        <v>554</v>
      </c>
      <c r="C204" s="378">
        <f t="shared" si="39"/>
        <v>0</v>
      </c>
      <c r="D204" s="379">
        <v>0</v>
      </c>
      <c r="E204" s="379">
        <v>0</v>
      </c>
      <c r="F204" s="379">
        <v>0</v>
      </c>
      <c r="G204" s="379">
        <v>0</v>
      </c>
      <c r="H204" s="379">
        <v>0</v>
      </c>
      <c r="I204" s="379">
        <v>0</v>
      </c>
      <c r="J204" s="379">
        <v>0</v>
      </c>
      <c r="K204" s="379">
        <v>0</v>
      </c>
      <c r="L204" s="379">
        <v>0</v>
      </c>
      <c r="M204" s="379">
        <v>0</v>
      </c>
      <c r="N204" s="379">
        <v>0</v>
      </c>
      <c r="O204" s="418">
        <v>0</v>
      </c>
      <c r="IV204" s="404"/>
    </row>
    <row r="205" spans="1:256" s="403" customFormat="1" ht="28.5" customHeight="1">
      <c r="A205" s="399">
        <v>422</v>
      </c>
      <c r="B205" s="380" t="s">
        <v>555</v>
      </c>
      <c r="C205" s="378">
        <f t="shared" si="39"/>
        <v>0</v>
      </c>
      <c r="D205" s="379">
        <v>0</v>
      </c>
      <c r="E205" s="379">
        <v>0</v>
      </c>
      <c r="F205" s="379">
        <v>0</v>
      </c>
      <c r="G205" s="379">
        <v>0</v>
      </c>
      <c r="H205" s="379">
        <v>0</v>
      </c>
      <c r="I205" s="379">
        <v>0</v>
      </c>
      <c r="J205" s="379">
        <v>0</v>
      </c>
      <c r="K205" s="379">
        <v>0</v>
      </c>
      <c r="L205" s="379">
        <v>0</v>
      </c>
      <c r="M205" s="379">
        <v>0</v>
      </c>
      <c r="N205" s="379">
        <v>0</v>
      </c>
      <c r="O205" s="418">
        <v>0</v>
      </c>
      <c r="IV205" s="404"/>
    </row>
    <row r="206" spans="1:256" s="404" customFormat="1" ht="27.75" customHeight="1">
      <c r="A206" s="399">
        <v>423</v>
      </c>
      <c r="B206" s="380" t="s">
        <v>556</v>
      </c>
      <c r="C206" s="378">
        <f t="shared" si="39"/>
        <v>0</v>
      </c>
      <c r="D206" s="379">
        <v>0</v>
      </c>
      <c r="E206" s="379">
        <v>0</v>
      </c>
      <c r="F206" s="379">
        <v>0</v>
      </c>
      <c r="G206" s="379">
        <v>0</v>
      </c>
      <c r="H206" s="379">
        <v>0</v>
      </c>
      <c r="I206" s="379">
        <v>0</v>
      </c>
      <c r="J206" s="379">
        <v>0</v>
      </c>
      <c r="K206" s="379">
        <v>0</v>
      </c>
      <c r="L206" s="379">
        <v>0</v>
      </c>
      <c r="M206" s="379">
        <v>0</v>
      </c>
      <c r="N206" s="379">
        <v>0</v>
      </c>
      <c r="O206" s="418">
        <v>0</v>
      </c>
    </row>
    <row r="207" spans="1:256" s="403" customFormat="1" ht="27" customHeight="1">
      <c r="A207" s="399">
        <v>424</v>
      </c>
      <c r="B207" s="380" t="s">
        <v>557</v>
      </c>
      <c r="C207" s="378">
        <f t="shared" si="39"/>
        <v>0</v>
      </c>
      <c r="D207" s="379">
        <v>0</v>
      </c>
      <c r="E207" s="379">
        <v>0</v>
      </c>
      <c r="F207" s="379">
        <v>0</v>
      </c>
      <c r="G207" s="379">
        <v>0</v>
      </c>
      <c r="H207" s="379">
        <v>0</v>
      </c>
      <c r="I207" s="379">
        <v>0</v>
      </c>
      <c r="J207" s="379">
        <v>0</v>
      </c>
      <c r="K207" s="379">
        <v>0</v>
      </c>
      <c r="L207" s="379">
        <v>0</v>
      </c>
      <c r="M207" s="379">
        <v>0</v>
      </c>
      <c r="N207" s="379">
        <v>0</v>
      </c>
      <c r="O207" s="418">
        <v>0</v>
      </c>
      <c r="IV207" s="404"/>
    </row>
    <row r="208" spans="1:256" s="403" customFormat="1" ht="27" customHeight="1">
      <c r="A208" s="399">
        <v>425</v>
      </c>
      <c r="B208" s="380" t="s">
        <v>558</v>
      </c>
      <c r="C208" s="378">
        <f t="shared" si="39"/>
        <v>0</v>
      </c>
      <c r="D208" s="379">
        <v>0</v>
      </c>
      <c r="E208" s="379">
        <v>0</v>
      </c>
      <c r="F208" s="379">
        <v>0</v>
      </c>
      <c r="G208" s="379">
        <v>0</v>
      </c>
      <c r="H208" s="379">
        <v>0</v>
      </c>
      <c r="I208" s="379">
        <v>0</v>
      </c>
      <c r="J208" s="379">
        <v>0</v>
      </c>
      <c r="K208" s="379">
        <v>0</v>
      </c>
      <c r="L208" s="379">
        <v>0</v>
      </c>
      <c r="M208" s="379">
        <v>0</v>
      </c>
      <c r="N208" s="379">
        <v>0</v>
      </c>
      <c r="O208" s="418">
        <v>0</v>
      </c>
      <c r="IV208" s="404"/>
    </row>
    <row r="209" spans="1:256" s="398" customFormat="1" ht="25.5" customHeight="1">
      <c r="A209" s="406">
        <v>4300</v>
      </c>
      <c r="B209" s="389" t="s">
        <v>334</v>
      </c>
      <c r="C209" s="376">
        <f t="shared" si="39"/>
        <v>0</v>
      </c>
      <c r="D209" s="382">
        <f>SUM(D210:D218)</f>
        <v>0</v>
      </c>
      <c r="E209" s="382">
        <f t="shared" ref="E209:O209" si="45">SUM(E210:E218)</f>
        <v>0</v>
      </c>
      <c r="F209" s="382">
        <f t="shared" si="45"/>
        <v>0</v>
      </c>
      <c r="G209" s="382">
        <f t="shared" si="45"/>
        <v>0</v>
      </c>
      <c r="H209" s="382">
        <f t="shared" si="45"/>
        <v>0</v>
      </c>
      <c r="I209" s="382">
        <f t="shared" si="45"/>
        <v>0</v>
      </c>
      <c r="J209" s="382">
        <f t="shared" si="45"/>
        <v>0</v>
      </c>
      <c r="K209" s="382">
        <f t="shared" si="45"/>
        <v>0</v>
      </c>
      <c r="L209" s="382">
        <f t="shared" si="45"/>
        <v>0</v>
      </c>
      <c r="M209" s="382">
        <f t="shared" si="45"/>
        <v>0</v>
      </c>
      <c r="N209" s="382">
        <f t="shared" si="45"/>
        <v>0</v>
      </c>
      <c r="O209" s="419">
        <f t="shared" si="45"/>
        <v>0</v>
      </c>
      <c r="IV209" s="404"/>
    </row>
    <row r="210" spans="1:256" s="403" customFormat="1" ht="25.5" customHeight="1">
      <c r="A210" s="399">
        <v>431</v>
      </c>
      <c r="B210" s="380" t="s">
        <v>559</v>
      </c>
      <c r="C210" s="378">
        <f t="shared" si="39"/>
        <v>0</v>
      </c>
      <c r="D210" s="384">
        <v>0</v>
      </c>
      <c r="E210" s="384">
        <v>0</v>
      </c>
      <c r="F210" s="384">
        <v>0</v>
      </c>
      <c r="G210" s="384">
        <v>0</v>
      </c>
      <c r="H210" s="384">
        <v>0</v>
      </c>
      <c r="I210" s="384">
        <v>0</v>
      </c>
      <c r="J210" s="384">
        <v>0</v>
      </c>
      <c r="K210" s="384">
        <v>0</v>
      </c>
      <c r="L210" s="384">
        <v>0</v>
      </c>
      <c r="M210" s="384">
        <v>0</v>
      </c>
      <c r="N210" s="384">
        <v>0</v>
      </c>
      <c r="O210" s="420">
        <v>0</v>
      </c>
      <c r="IV210" s="404"/>
    </row>
    <row r="211" spans="1:256" s="403" customFormat="1" ht="25.5" customHeight="1">
      <c r="A211" s="399">
        <v>432</v>
      </c>
      <c r="B211" s="380" t="s">
        <v>560</v>
      </c>
      <c r="C211" s="378">
        <f t="shared" si="39"/>
        <v>0</v>
      </c>
      <c r="D211" s="384">
        <v>0</v>
      </c>
      <c r="E211" s="384">
        <v>0</v>
      </c>
      <c r="F211" s="384">
        <v>0</v>
      </c>
      <c r="G211" s="384">
        <v>0</v>
      </c>
      <c r="H211" s="384">
        <v>0</v>
      </c>
      <c r="I211" s="384">
        <v>0</v>
      </c>
      <c r="J211" s="384">
        <v>0</v>
      </c>
      <c r="K211" s="384">
        <v>0</v>
      </c>
      <c r="L211" s="384">
        <v>0</v>
      </c>
      <c r="M211" s="384">
        <v>0</v>
      </c>
      <c r="N211" s="384">
        <v>0</v>
      </c>
      <c r="O211" s="420">
        <v>0</v>
      </c>
      <c r="IV211" s="404"/>
    </row>
    <row r="212" spans="1:256" s="403" customFormat="1" ht="25.5" customHeight="1">
      <c r="A212" s="399">
        <v>433</v>
      </c>
      <c r="B212" s="380" t="s">
        <v>561</v>
      </c>
      <c r="C212" s="378">
        <f t="shared" si="39"/>
        <v>0</v>
      </c>
      <c r="D212" s="384">
        <v>0</v>
      </c>
      <c r="E212" s="384">
        <v>0</v>
      </c>
      <c r="F212" s="384">
        <v>0</v>
      </c>
      <c r="G212" s="384">
        <v>0</v>
      </c>
      <c r="H212" s="384">
        <v>0</v>
      </c>
      <c r="I212" s="384">
        <v>0</v>
      </c>
      <c r="J212" s="384">
        <v>0</v>
      </c>
      <c r="K212" s="384">
        <v>0</v>
      </c>
      <c r="L212" s="384">
        <v>0</v>
      </c>
      <c r="M212" s="384">
        <v>0</v>
      </c>
      <c r="N212" s="384">
        <v>0</v>
      </c>
      <c r="O212" s="420">
        <v>0</v>
      </c>
      <c r="IV212" s="404"/>
    </row>
    <row r="213" spans="1:256" s="403" customFormat="1" ht="25.5" customHeight="1">
      <c r="A213" s="399">
        <v>434</v>
      </c>
      <c r="B213" s="380" t="s">
        <v>562</v>
      </c>
      <c r="C213" s="378">
        <f t="shared" si="39"/>
        <v>0</v>
      </c>
      <c r="D213" s="384">
        <v>0</v>
      </c>
      <c r="E213" s="384">
        <v>0</v>
      </c>
      <c r="F213" s="384">
        <v>0</v>
      </c>
      <c r="G213" s="384">
        <v>0</v>
      </c>
      <c r="H213" s="384">
        <v>0</v>
      </c>
      <c r="I213" s="384">
        <v>0</v>
      </c>
      <c r="J213" s="384">
        <v>0</v>
      </c>
      <c r="K213" s="384">
        <v>0</v>
      </c>
      <c r="L213" s="384">
        <v>0</v>
      </c>
      <c r="M213" s="384">
        <v>0</v>
      </c>
      <c r="N213" s="384">
        <v>0</v>
      </c>
      <c r="O213" s="420">
        <v>0</v>
      </c>
      <c r="IV213" s="404"/>
    </row>
    <row r="214" spans="1:256" s="403" customFormat="1" ht="25.5" customHeight="1">
      <c r="A214" s="399">
        <v>435</v>
      </c>
      <c r="B214" s="380" t="s">
        <v>563</v>
      </c>
      <c r="C214" s="378">
        <f t="shared" si="39"/>
        <v>0</v>
      </c>
      <c r="D214" s="384">
        <v>0</v>
      </c>
      <c r="E214" s="384">
        <v>0</v>
      </c>
      <c r="F214" s="384">
        <v>0</v>
      </c>
      <c r="G214" s="384">
        <v>0</v>
      </c>
      <c r="H214" s="384">
        <v>0</v>
      </c>
      <c r="I214" s="384">
        <v>0</v>
      </c>
      <c r="J214" s="384">
        <v>0</v>
      </c>
      <c r="K214" s="384">
        <v>0</v>
      </c>
      <c r="L214" s="384">
        <v>0</v>
      </c>
      <c r="M214" s="384">
        <v>0</v>
      </c>
      <c r="N214" s="384">
        <v>0</v>
      </c>
      <c r="O214" s="420">
        <v>0</v>
      </c>
      <c r="IV214" s="404"/>
    </row>
    <row r="215" spans="1:256" s="403" customFormat="1" ht="25.5" customHeight="1">
      <c r="A215" s="399">
        <v>436</v>
      </c>
      <c r="B215" s="380" t="s">
        <v>564</v>
      </c>
      <c r="C215" s="378">
        <f t="shared" si="39"/>
        <v>0</v>
      </c>
      <c r="D215" s="384">
        <v>0</v>
      </c>
      <c r="E215" s="384">
        <v>0</v>
      </c>
      <c r="F215" s="384">
        <v>0</v>
      </c>
      <c r="G215" s="384">
        <v>0</v>
      </c>
      <c r="H215" s="384">
        <v>0</v>
      </c>
      <c r="I215" s="384">
        <v>0</v>
      </c>
      <c r="J215" s="384">
        <v>0</v>
      </c>
      <c r="K215" s="384">
        <v>0</v>
      </c>
      <c r="L215" s="384">
        <v>0</v>
      </c>
      <c r="M215" s="384">
        <v>0</v>
      </c>
      <c r="N215" s="384">
        <v>0</v>
      </c>
      <c r="O215" s="420">
        <v>0</v>
      </c>
      <c r="IV215" s="404"/>
    </row>
    <row r="216" spans="1:256" s="403" customFormat="1" ht="25.5" customHeight="1">
      <c r="A216" s="399">
        <v>437</v>
      </c>
      <c r="B216" s="380" t="s">
        <v>565</v>
      </c>
      <c r="C216" s="378">
        <f t="shared" si="39"/>
        <v>0</v>
      </c>
      <c r="D216" s="384">
        <v>0</v>
      </c>
      <c r="E216" s="384">
        <v>0</v>
      </c>
      <c r="F216" s="384">
        <v>0</v>
      </c>
      <c r="G216" s="384">
        <v>0</v>
      </c>
      <c r="H216" s="384">
        <v>0</v>
      </c>
      <c r="I216" s="384">
        <v>0</v>
      </c>
      <c r="J216" s="384">
        <v>0</v>
      </c>
      <c r="K216" s="384">
        <v>0</v>
      </c>
      <c r="L216" s="384">
        <v>0</v>
      </c>
      <c r="M216" s="384">
        <v>0</v>
      </c>
      <c r="N216" s="384">
        <v>0</v>
      </c>
      <c r="O216" s="420">
        <v>0</v>
      </c>
      <c r="IV216" s="404"/>
    </row>
    <row r="217" spans="1:256" s="403" customFormat="1" ht="25.5" customHeight="1">
      <c r="A217" s="399">
        <v>438</v>
      </c>
      <c r="B217" s="380" t="s">
        <v>566</v>
      </c>
      <c r="C217" s="378">
        <f t="shared" si="39"/>
        <v>0</v>
      </c>
      <c r="D217" s="384">
        <v>0</v>
      </c>
      <c r="E217" s="384">
        <v>0</v>
      </c>
      <c r="F217" s="384">
        <v>0</v>
      </c>
      <c r="G217" s="384">
        <v>0</v>
      </c>
      <c r="H217" s="384">
        <v>0</v>
      </c>
      <c r="I217" s="384">
        <v>0</v>
      </c>
      <c r="J217" s="384">
        <v>0</v>
      </c>
      <c r="K217" s="384">
        <v>0</v>
      </c>
      <c r="L217" s="384">
        <v>0</v>
      </c>
      <c r="M217" s="384">
        <v>0</v>
      </c>
      <c r="N217" s="384">
        <v>0</v>
      </c>
      <c r="O217" s="420">
        <v>0</v>
      </c>
      <c r="IV217" s="404"/>
    </row>
    <row r="218" spans="1:256" s="403" customFormat="1" ht="25.5" customHeight="1">
      <c r="A218" s="399">
        <v>439</v>
      </c>
      <c r="B218" s="380" t="s">
        <v>567</v>
      </c>
      <c r="C218" s="378">
        <f t="shared" si="39"/>
        <v>0</v>
      </c>
      <c r="D218" s="384">
        <v>0</v>
      </c>
      <c r="E218" s="384">
        <v>0</v>
      </c>
      <c r="F218" s="384">
        <v>0</v>
      </c>
      <c r="G218" s="384">
        <v>0</v>
      </c>
      <c r="H218" s="384">
        <v>0</v>
      </c>
      <c r="I218" s="384">
        <v>0</v>
      </c>
      <c r="J218" s="384">
        <v>0</v>
      </c>
      <c r="K218" s="384">
        <v>0</v>
      </c>
      <c r="L218" s="384">
        <v>0</v>
      </c>
      <c r="M218" s="384">
        <v>0</v>
      </c>
      <c r="N218" s="384">
        <v>0</v>
      </c>
      <c r="O218" s="420">
        <v>0</v>
      </c>
      <c r="IV218" s="404"/>
    </row>
    <row r="219" spans="1:256" s="398" customFormat="1" ht="25.5" customHeight="1">
      <c r="A219" s="406">
        <v>4400</v>
      </c>
      <c r="B219" s="389" t="s">
        <v>337</v>
      </c>
      <c r="C219" s="376">
        <f t="shared" si="39"/>
        <v>544000</v>
      </c>
      <c r="D219" s="382">
        <f>SUM(D220:D227)</f>
        <v>26000</v>
      </c>
      <c r="E219" s="382">
        <f t="shared" ref="E219:O219" si="46">SUM(E220:E227)</f>
        <v>28000</v>
      </c>
      <c r="F219" s="382">
        <f t="shared" si="46"/>
        <v>26000</v>
      </c>
      <c r="G219" s="382">
        <f t="shared" si="46"/>
        <v>28000</v>
      </c>
      <c r="H219" s="382">
        <f t="shared" si="46"/>
        <v>26000</v>
      </c>
      <c r="I219" s="382">
        <f t="shared" si="46"/>
        <v>28000</v>
      </c>
      <c r="J219" s="382">
        <f t="shared" si="46"/>
        <v>26000</v>
      </c>
      <c r="K219" s="382">
        <f t="shared" si="46"/>
        <v>248000</v>
      </c>
      <c r="L219" s="382">
        <f t="shared" si="46"/>
        <v>26000</v>
      </c>
      <c r="M219" s="382">
        <f t="shared" si="46"/>
        <v>28000</v>
      </c>
      <c r="N219" s="382">
        <f t="shared" si="46"/>
        <v>26000</v>
      </c>
      <c r="O219" s="419">
        <f t="shared" si="46"/>
        <v>28000</v>
      </c>
      <c r="IV219" s="404"/>
    </row>
    <row r="220" spans="1:256" s="398" customFormat="1" ht="25.5" customHeight="1">
      <c r="A220" s="399">
        <v>441</v>
      </c>
      <c r="B220" s="380" t="s">
        <v>568</v>
      </c>
      <c r="C220" s="378">
        <f t="shared" si="39"/>
        <v>312000</v>
      </c>
      <c r="D220" s="379">
        <v>26000</v>
      </c>
      <c r="E220" s="379">
        <v>26000</v>
      </c>
      <c r="F220" s="379">
        <v>26000</v>
      </c>
      <c r="G220" s="379">
        <v>26000</v>
      </c>
      <c r="H220" s="379">
        <v>26000</v>
      </c>
      <c r="I220" s="379">
        <v>26000</v>
      </c>
      <c r="J220" s="379">
        <v>26000</v>
      </c>
      <c r="K220" s="379">
        <v>26000</v>
      </c>
      <c r="L220" s="379">
        <v>26000</v>
      </c>
      <c r="M220" s="379">
        <v>26000</v>
      </c>
      <c r="N220" s="379">
        <v>26000</v>
      </c>
      <c r="O220" s="379">
        <v>26000</v>
      </c>
      <c r="IV220" s="404"/>
    </row>
    <row r="221" spans="1:256" s="398" customFormat="1" ht="25.5" customHeight="1">
      <c r="A221" s="399">
        <v>442</v>
      </c>
      <c r="B221" s="380" t="s">
        <v>569</v>
      </c>
      <c r="C221" s="378">
        <f t="shared" si="39"/>
        <v>220000</v>
      </c>
      <c r="D221" s="379">
        <v>0</v>
      </c>
      <c r="E221" s="379">
        <v>0</v>
      </c>
      <c r="F221" s="379">
        <v>0</v>
      </c>
      <c r="G221" s="379">
        <v>0</v>
      </c>
      <c r="H221" s="379">
        <v>0</v>
      </c>
      <c r="I221" s="379">
        <v>0</v>
      </c>
      <c r="J221" s="379">
        <v>0</v>
      </c>
      <c r="K221" s="379">
        <v>220000</v>
      </c>
      <c r="L221" s="379">
        <v>0</v>
      </c>
      <c r="M221" s="379">
        <v>0</v>
      </c>
      <c r="N221" s="379">
        <v>0</v>
      </c>
      <c r="O221" s="418">
        <v>0</v>
      </c>
      <c r="IV221" s="404"/>
    </row>
    <row r="222" spans="1:256" s="398" customFormat="1" ht="25.5" customHeight="1">
      <c r="A222" s="399">
        <v>443</v>
      </c>
      <c r="B222" s="380" t="s">
        <v>570</v>
      </c>
      <c r="C222" s="378">
        <f t="shared" si="39"/>
        <v>0</v>
      </c>
      <c r="D222" s="379">
        <v>0</v>
      </c>
      <c r="E222" s="379">
        <v>0</v>
      </c>
      <c r="F222" s="379">
        <v>0</v>
      </c>
      <c r="G222" s="379">
        <v>0</v>
      </c>
      <c r="H222" s="379">
        <v>0</v>
      </c>
      <c r="I222" s="379">
        <v>0</v>
      </c>
      <c r="J222" s="379">
        <v>0</v>
      </c>
      <c r="K222" s="379">
        <v>0</v>
      </c>
      <c r="L222" s="379">
        <v>0</v>
      </c>
      <c r="M222" s="379">
        <v>0</v>
      </c>
      <c r="N222" s="379">
        <v>0</v>
      </c>
      <c r="O222" s="418">
        <v>0</v>
      </c>
      <c r="IV222" s="404"/>
    </row>
    <row r="223" spans="1:256" s="398" customFormat="1" ht="25.5" customHeight="1">
      <c r="A223" s="399">
        <v>444</v>
      </c>
      <c r="B223" s="380" t="s">
        <v>571</v>
      </c>
      <c r="C223" s="378">
        <f t="shared" si="39"/>
        <v>0</v>
      </c>
      <c r="D223" s="379">
        <v>0</v>
      </c>
      <c r="E223" s="379">
        <v>0</v>
      </c>
      <c r="F223" s="379">
        <v>0</v>
      </c>
      <c r="G223" s="379">
        <v>0</v>
      </c>
      <c r="H223" s="379">
        <v>0</v>
      </c>
      <c r="I223" s="379">
        <v>0</v>
      </c>
      <c r="J223" s="379">
        <v>0</v>
      </c>
      <c r="K223" s="379">
        <v>0</v>
      </c>
      <c r="L223" s="379">
        <v>0</v>
      </c>
      <c r="M223" s="379">
        <v>0</v>
      </c>
      <c r="N223" s="379">
        <v>0</v>
      </c>
      <c r="O223" s="418">
        <v>0</v>
      </c>
      <c r="IV223" s="404"/>
    </row>
    <row r="224" spans="1:256" s="398" customFormat="1" ht="25.5" customHeight="1">
      <c r="A224" s="399">
        <v>445</v>
      </c>
      <c r="B224" s="380" t="s">
        <v>572</v>
      </c>
      <c r="C224" s="378">
        <f t="shared" si="39"/>
        <v>0</v>
      </c>
      <c r="D224" s="379">
        <v>0</v>
      </c>
      <c r="E224" s="379">
        <v>0</v>
      </c>
      <c r="F224" s="379">
        <v>0</v>
      </c>
      <c r="G224" s="379">
        <v>0</v>
      </c>
      <c r="H224" s="379">
        <v>0</v>
      </c>
      <c r="I224" s="379">
        <v>0</v>
      </c>
      <c r="J224" s="379">
        <v>0</v>
      </c>
      <c r="K224" s="379">
        <v>0</v>
      </c>
      <c r="L224" s="379">
        <v>0</v>
      </c>
      <c r="M224" s="379">
        <v>0</v>
      </c>
      <c r="N224" s="379">
        <v>0</v>
      </c>
      <c r="O224" s="418">
        <v>0</v>
      </c>
      <c r="IV224" s="404"/>
    </row>
    <row r="225" spans="1:256" s="398" customFormat="1" ht="25.5" customHeight="1">
      <c r="A225" s="399">
        <v>446</v>
      </c>
      <c r="B225" s="380" t="s">
        <v>573</v>
      </c>
      <c r="C225" s="378">
        <f t="shared" si="39"/>
        <v>0</v>
      </c>
      <c r="D225" s="379">
        <v>0</v>
      </c>
      <c r="E225" s="379">
        <v>0</v>
      </c>
      <c r="F225" s="379">
        <v>0</v>
      </c>
      <c r="G225" s="379">
        <v>0</v>
      </c>
      <c r="H225" s="379">
        <v>0</v>
      </c>
      <c r="I225" s="379">
        <v>0</v>
      </c>
      <c r="J225" s="379">
        <v>0</v>
      </c>
      <c r="K225" s="379">
        <v>0</v>
      </c>
      <c r="L225" s="379">
        <v>0</v>
      </c>
      <c r="M225" s="379">
        <v>0</v>
      </c>
      <c r="N225" s="379">
        <v>0</v>
      </c>
      <c r="O225" s="418">
        <v>0</v>
      </c>
      <c r="IV225" s="404"/>
    </row>
    <row r="226" spans="1:256" s="398" customFormat="1" ht="25.5" customHeight="1">
      <c r="A226" s="399">
        <v>447</v>
      </c>
      <c r="B226" s="380" t="s">
        <v>574</v>
      </c>
      <c r="C226" s="378">
        <f t="shared" si="39"/>
        <v>0</v>
      </c>
      <c r="D226" s="379">
        <v>0</v>
      </c>
      <c r="E226" s="379">
        <v>0</v>
      </c>
      <c r="F226" s="379">
        <v>0</v>
      </c>
      <c r="G226" s="379">
        <v>0</v>
      </c>
      <c r="H226" s="379">
        <v>0</v>
      </c>
      <c r="I226" s="379">
        <v>0</v>
      </c>
      <c r="J226" s="379">
        <v>0</v>
      </c>
      <c r="K226" s="379">
        <v>0</v>
      </c>
      <c r="L226" s="379">
        <v>0</v>
      </c>
      <c r="M226" s="379">
        <v>0</v>
      </c>
      <c r="N226" s="379">
        <v>0</v>
      </c>
      <c r="O226" s="418">
        <v>0</v>
      </c>
      <c r="IV226" s="404"/>
    </row>
    <row r="227" spans="1:256" s="398" customFormat="1" ht="25.5" customHeight="1">
      <c r="A227" s="399">
        <v>448</v>
      </c>
      <c r="B227" s="380" t="s">
        <v>575</v>
      </c>
      <c r="C227" s="378">
        <f t="shared" si="39"/>
        <v>12000</v>
      </c>
      <c r="D227" s="379">
        <v>0</v>
      </c>
      <c r="E227" s="379">
        <v>2000</v>
      </c>
      <c r="F227" s="379">
        <v>0</v>
      </c>
      <c r="G227" s="379">
        <v>2000</v>
      </c>
      <c r="H227" s="379">
        <v>0</v>
      </c>
      <c r="I227" s="379">
        <v>2000</v>
      </c>
      <c r="J227" s="379">
        <v>0</v>
      </c>
      <c r="K227" s="379">
        <v>2000</v>
      </c>
      <c r="L227" s="379">
        <v>0</v>
      </c>
      <c r="M227" s="379">
        <v>2000</v>
      </c>
      <c r="N227" s="379">
        <v>0</v>
      </c>
      <c r="O227" s="379">
        <v>2000</v>
      </c>
      <c r="IV227" s="404"/>
    </row>
    <row r="228" spans="1:256" s="398" customFormat="1" ht="25.5" customHeight="1">
      <c r="A228" s="406">
        <v>4500</v>
      </c>
      <c r="B228" s="389" t="s">
        <v>340</v>
      </c>
      <c r="C228" s="376">
        <f t="shared" si="39"/>
        <v>1069224</v>
      </c>
      <c r="D228" s="382">
        <f>SUM(D229:D231)</f>
        <v>89102</v>
      </c>
      <c r="E228" s="382">
        <f t="shared" ref="E228:O228" si="47">SUM(E229:E231)</f>
        <v>89102</v>
      </c>
      <c r="F228" s="382">
        <f t="shared" si="47"/>
        <v>89102</v>
      </c>
      <c r="G228" s="382">
        <f t="shared" si="47"/>
        <v>89102</v>
      </c>
      <c r="H228" s="382">
        <f t="shared" si="47"/>
        <v>89102</v>
      </c>
      <c r="I228" s="382">
        <f t="shared" si="47"/>
        <v>89102</v>
      </c>
      <c r="J228" s="382">
        <f t="shared" si="47"/>
        <v>89102</v>
      </c>
      <c r="K228" s="382">
        <f t="shared" si="47"/>
        <v>89102</v>
      </c>
      <c r="L228" s="382">
        <f t="shared" si="47"/>
        <v>89102</v>
      </c>
      <c r="M228" s="382">
        <f t="shared" si="47"/>
        <v>89102</v>
      </c>
      <c r="N228" s="382">
        <f t="shared" si="47"/>
        <v>89102</v>
      </c>
      <c r="O228" s="419">
        <f t="shared" si="47"/>
        <v>89102</v>
      </c>
      <c r="IV228" s="404"/>
    </row>
    <row r="229" spans="1:256" s="398" customFormat="1" ht="25.5" customHeight="1">
      <c r="A229" s="399">
        <v>451</v>
      </c>
      <c r="B229" s="380" t="s">
        <v>576</v>
      </c>
      <c r="C229" s="378">
        <f t="shared" si="39"/>
        <v>0</v>
      </c>
      <c r="D229" s="379"/>
      <c r="E229" s="379">
        <v>0</v>
      </c>
      <c r="F229" s="379">
        <v>0</v>
      </c>
      <c r="G229" s="379">
        <v>0</v>
      </c>
      <c r="H229" s="379">
        <v>0</v>
      </c>
      <c r="I229" s="379">
        <v>0</v>
      </c>
      <c r="J229" s="379">
        <v>0</v>
      </c>
      <c r="K229" s="379">
        <v>0</v>
      </c>
      <c r="L229" s="379">
        <v>0</v>
      </c>
      <c r="M229" s="379">
        <v>0</v>
      </c>
      <c r="N229" s="379">
        <v>0</v>
      </c>
      <c r="O229" s="418">
        <v>0</v>
      </c>
      <c r="IV229" s="404"/>
    </row>
    <row r="230" spans="1:256" s="398" customFormat="1" ht="25.5" customHeight="1">
      <c r="A230" s="399">
        <v>452</v>
      </c>
      <c r="B230" s="380" t="s">
        <v>577</v>
      </c>
      <c r="C230" s="378">
        <f t="shared" si="39"/>
        <v>0</v>
      </c>
      <c r="D230" s="379">
        <v>0</v>
      </c>
      <c r="E230" s="379">
        <v>0</v>
      </c>
      <c r="F230" s="379">
        <v>0</v>
      </c>
      <c r="G230" s="379">
        <v>0</v>
      </c>
      <c r="H230" s="379">
        <v>0</v>
      </c>
      <c r="I230" s="379">
        <v>0</v>
      </c>
      <c r="J230" s="379">
        <v>0</v>
      </c>
      <c r="K230" s="379">
        <v>0</v>
      </c>
      <c r="L230" s="379">
        <v>0</v>
      </c>
      <c r="M230" s="379">
        <v>0</v>
      </c>
      <c r="N230" s="379">
        <v>0</v>
      </c>
      <c r="O230" s="418">
        <v>0</v>
      </c>
      <c r="IV230" s="404"/>
    </row>
    <row r="231" spans="1:256" s="398" customFormat="1" ht="25.5" customHeight="1">
      <c r="A231" s="399">
        <v>459</v>
      </c>
      <c r="B231" s="380" t="s">
        <v>578</v>
      </c>
      <c r="C231" s="378">
        <f t="shared" ref="C231:C273" si="48">SUM(D231:O231)</f>
        <v>1069224</v>
      </c>
      <c r="D231" s="379">
        <v>89102</v>
      </c>
      <c r="E231" s="379">
        <v>89102</v>
      </c>
      <c r="F231" s="379">
        <v>89102</v>
      </c>
      <c r="G231" s="379">
        <v>89102</v>
      </c>
      <c r="H231" s="379">
        <v>89102</v>
      </c>
      <c r="I231" s="379">
        <v>89102</v>
      </c>
      <c r="J231" s="379">
        <v>89102</v>
      </c>
      <c r="K231" s="379">
        <v>89102</v>
      </c>
      <c r="L231" s="379">
        <v>89102</v>
      </c>
      <c r="M231" s="379">
        <v>89102</v>
      </c>
      <c r="N231" s="379">
        <v>89102</v>
      </c>
      <c r="O231" s="379">
        <v>89102</v>
      </c>
      <c r="IV231" s="404"/>
    </row>
    <row r="232" spans="1:256" s="398" customFormat="1" ht="35.25" customHeight="1">
      <c r="A232" s="406">
        <v>4600</v>
      </c>
      <c r="B232" s="390" t="s">
        <v>579</v>
      </c>
      <c r="C232" s="376">
        <f t="shared" si="48"/>
        <v>0</v>
      </c>
      <c r="D232" s="382">
        <f>SUM(D233:D238)</f>
        <v>0</v>
      </c>
      <c r="E232" s="382">
        <f t="shared" ref="E232:O232" si="49">SUM(E233:E238)</f>
        <v>0</v>
      </c>
      <c r="F232" s="382">
        <f t="shared" si="49"/>
        <v>0</v>
      </c>
      <c r="G232" s="382">
        <f t="shared" si="49"/>
        <v>0</v>
      </c>
      <c r="H232" s="382">
        <f t="shared" si="49"/>
        <v>0</v>
      </c>
      <c r="I232" s="382">
        <f t="shared" si="49"/>
        <v>0</v>
      </c>
      <c r="J232" s="382">
        <f t="shared" si="49"/>
        <v>0</v>
      </c>
      <c r="K232" s="382">
        <f t="shared" si="49"/>
        <v>0</v>
      </c>
      <c r="L232" s="382">
        <f t="shared" si="49"/>
        <v>0</v>
      </c>
      <c r="M232" s="382">
        <f t="shared" si="49"/>
        <v>0</v>
      </c>
      <c r="N232" s="382">
        <f t="shared" si="49"/>
        <v>0</v>
      </c>
      <c r="O232" s="419">
        <f t="shared" si="49"/>
        <v>0</v>
      </c>
      <c r="IV232" s="404"/>
    </row>
    <row r="233" spans="1:256" s="398" customFormat="1" ht="33" customHeight="1">
      <c r="A233" s="399">
        <v>461</v>
      </c>
      <c r="B233" s="380" t="s">
        <v>580</v>
      </c>
      <c r="C233" s="378">
        <f t="shared" si="48"/>
        <v>0</v>
      </c>
      <c r="D233" s="379">
        <v>0</v>
      </c>
      <c r="E233" s="379">
        <v>0</v>
      </c>
      <c r="F233" s="379">
        <v>0</v>
      </c>
      <c r="G233" s="379">
        <v>0</v>
      </c>
      <c r="H233" s="379">
        <v>0</v>
      </c>
      <c r="I233" s="379">
        <v>0</v>
      </c>
      <c r="J233" s="379">
        <v>0</v>
      </c>
      <c r="K233" s="379">
        <v>0</v>
      </c>
      <c r="L233" s="379">
        <v>0</v>
      </c>
      <c r="M233" s="379">
        <v>0</v>
      </c>
      <c r="N233" s="379">
        <v>0</v>
      </c>
      <c r="O233" s="418">
        <v>0</v>
      </c>
      <c r="IV233" s="404"/>
    </row>
    <row r="234" spans="1:256" s="403" customFormat="1" ht="25.5" customHeight="1">
      <c r="A234" s="399">
        <v>462</v>
      </c>
      <c r="B234" s="380" t="s">
        <v>581</v>
      </c>
      <c r="C234" s="378">
        <f t="shared" si="48"/>
        <v>0</v>
      </c>
      <c r="D234" s="379">
        <v>0</v>
      </c>
      <c r="E234" s="379">
        <v>0</v>
      </c>
      <c r="F234" s="379">
        <v>0</v>
      </c>
      <c r="G234" s="379">
        <v>0</v>
      </c>
      <c r="H234" s="379">
        <v>0</v>
      </c>
      <c r="I234" s="379">
        <v>0</v>
      </c>
      <c r="J234" s="379">
        <v>0</v>
      </c>
      <c r="K234" s="379">
        <v>0</v>
      </c>
      <c r="L234" s="379">
        <v>0</v>
      </c>
      <c r="M234" s="379">
        <v>0</v>
      </c>
      <c r="N234" s="379">
        <v>0</v>
      </c>
      <c r="O234" s="418">
        <v>0</v>
      </c>
      <c r="IV234" s="404"/>
    </row>
    <row r="235" spans="1:256" s="403" customFormat="1" ht="25.5" customHeight="1">
      <c r="A235" s="399">
        <v>463</v>
      </c>
      <c r="B235" s="380" t="s">
        <v>582</v>
      </c>
      <c r="C235" s="378">
        <f t="shared" si="48"/>
        <v>0</v>
      </c>
      <c r="D235" s="379">
        <v>0</v>
      </c>
      <c r="E235" s="379">
        <v>0</v>
      </c>
      <c r="F235" s="379">
        <v>0</v>
      </c>
      <c r="G235" s="379">
        <v>0</v>
      </c>
      <c r="H235" s="379">
        <v>0</v>
      </c>
      <c r="I235" s="379">
        <v>0</v>
      </c>
      <c r="J235" s="379">
        <v>0</v>
      </c>
      <c r="K235" s="379">
        <v>0</v>
      </c>
      <c r="L235" s="379">
        <v>0</v>
      </c>
      <c r="M235" s="379">
        <v>0</v>
      </c>
      <c r="N235" s="379">
        <v>0</v>
      </c>
      <c r="O235" s="418">
        <v>0</v>
      </c>
      <c r="IV235" s="404"/>
    </row>
    <row r="236" spans="1:256" s="403" customFormat="1" ht="25.5">
      <c r="A236" s="399">
        <v>464</v>
      </c>
      <c r="B236" s="380" t="s">
        <v>583</v>
      </c>
      <c r="C236" s="378">
        <f t="shared" si="48"/>
        <v>0</v>
      </c>
      <c r="D236" s="379">
        <v>0</v>
      </c>
      <c r="E236" s="379">
        <v>0</v>
      </c>
      <c r="F236" s="379">
        <v>0</v>
      </c>
      <c r="G236" s="379">
        <v>0</v>
      </c>
      <c r="H236" s="379">
        <v>0</v>
      </c>
      <c r="I236" s="379">
        <v>0</v>
      </c>
      <c r="J236" s="379">
        <v>0</v>
      </c>
      <c r="K236" s="379">
        <v>0</v>
      </c>
      <c r="L236" s="379">
        <v>0</v>
      </c>
      <c r="M236" s="379">
        <v>0</v>
      </c>
      <c r="N236" s="379">
        <v>0</v>
      </c>
      <c r="O236" s="418">
        <v>0</v>
      </c>
      <c r="IV236" s="404"/>
    </row>
    <row r="237" spans="1:256" s="403" customFormat="1" ht="25.5">
      <c r="A237" s="399">
        <v>465</v>
      </c>
      <c r="B237" s="380" t="s">
        <v>584</v>
      </c>
      <c r="C237" s="378">
        <f t="shared" si="48"/>
        <v>0</v>
      </c>
      <c r="D237" s="379">
        <v>0</v>
      </c>
      <c r="E237" s="379">
        <v>0</v>
      </c>
      <c r="F237" s="379">
        <v>0</v>
      </c>
      <c r="G237" s="379">
        <v>0</v>
      </c>
      <c r="H237" s="379">
        <v>0</v>
      </c>
      <c r="I237" s="379">
        <v>0</v>
      </c>
      <c r="J237" s="379">
        <v>0</v>
      </c>
      <c r="K237" s="379">
        <v>0</v>
      </c>
      <c r="L237" s="379">
        <v>0</v>
      </c>
      <c r="M237" s="379">
        <v>0</v>
      </c>
      <c r="N237" s="379">
        <v>0</v>
      </c>
      <c r="O237" s="418">
        <v>0</v>
      </c>
      <c r="IV237" s="404"/>
    </row>
    <row r="238" spans="1:256" s="403" customFormat="1" ht="25.5">
      <c r="A238" s="399">
        <v>466</v>
      </c>
      <c r="B238" s="380" t="s">
        <v>585</v>
      </c>
      <c r="C238" s="378">
        <f t="shared" si="48"/>
        <v>0</v>
      </c>
      <c r="D238" s="379">
        <v>0</v>
      </c>
      <c r="E238" s="379">
        <v>0</v>
      </c>
      <c r="F238" s="379">
        <v>0</v>
      </c>
      <c r="G238" s="379">
        <v>0</v>
      </c>
      <c r="H238" s="379">
        <v>0</v>
      </c>
      <c r="I238" s="379">
        <v>0</v>
      </c>
      <c r="J238" s="379">
        <v>0</v>
      </c>
      <c r="K238" s="379">
        <v>0</v>
      </c>
      <c r="L238" s="379">
        <v>0</v>
      </c>
      <c r="M238" s="379">
        <v>0</v>
      </c>
      <c r="N238" s="379">
        <v>0</v>
      </c>
      <c r="O238" s="418">
        <v>0</v>
      </c>
      <c r="IV238" s="404"/>
    </row>
    <row r="239" spans="1:256" s="398" customFormat="1" ht="25.5" customHeight="1">
      <c r="A239" s="406">
        <v>4700</v>
      </c>
      <c r="B239" s="389" t="s">
        <v>586</v>
      </c>
      <c r="C239" s="388">
        <f t="shared" si="48"/>
        <v>0</v>
      </c>
      <c r="D239" s="388">
        <f t="shared" ref="D239:O239" si="50">SUM(D240)</f>
        <v>0</v>
      </c>
      <c r="E239" s="388">
        <f t="shared" si="50"/>
        <v>0</v>
      </c>
      <c r="F239" s="388">
        <f t="shared" si="50"/>
        <v>0</v>
      </c>
      <c r="G239" s="388">
        <f t="shared" si="50"/>
        <v>0</v>
      </c>
      <c r="H239" s="388">
        <f t="shared" si="50"/>
        <v>0</v>
      </c>
      <c r="I239" s="388">
        <f t="shared" si="50"/>
        <v>0</v>
      </c>
      <c r="J239" s="388">
        <f t="shared" si="50"/>
        <v>0</v>
      </c>
      <c r="K239" s="388">
        <f t="shared" si="50"/>
        <v>0</v>
      </c>
      <c r="L239" s="388">
        <f t="shared" si="50"/>
        <v>0</v>
      </c>
      <c r="M239" s="388">
        <f t="shared" si="50"/>
        <v>0</v>
      </c>
      <c r="N239" s="388">
        <f t="shared" si="50"/>
        <v>0</v>
      </c>
      <c r="O239" s="423">
        <f t="shared" si="50"/>
        <v>0</v>
      </c>
      <c r="IV239" s="404"/>
    </row>
    <row r="240" spans="1:256" s="398" customFormat="1" ht="25.5" customHeight="1">
      <c r="A240" s="399">
        <v>471</v>
      </c>
      <c r="B240" s="380" t="s">
        <v>587</v>
      </c>
      <c r="C240" s="378">
        <f t="shared" si="48"/>
        <v>0</v>
      </c>
      <c r="D240" s="387">
        <v>0</v>
      </c>
      <c r="E240" s="387">
        <v>0</v>
      </c>
      <c r="F240" s="387">
        <v>0</v>
      </c>
      <c r="G240" s="387">
        <v>0</v>
      </c>
      <c r="H240" s="387">
        <v>0</v>
      </c>
      <c r="I240" s="387">
        <v>0</v>
      </c>
      <c r="J240" s="387">
        <v>0</v>
      </c>
      <c r="K240" s="387">
        <v>0</v>
      </c>
      <c r="L240" s="387">
        <v>0</v>
      </c>
      <c r="M240" s="387">
        <v>0</v>
      </c>
      <c r="N240" s="387">
        <v>0</v>
      </c>
      <c r="O240" s="422">
        <v>0</v>
      </c>
      <c r="IV240" s="404"/>
    </row>
    <row r="241" spans="1:256" s="398" customFormat="1" ht="25.5" customHeight="1">
      <c r="A241" s="406">
        <v>4800</v>
      </c>
      <c r="B241" s="389" t="s">
        <v>588</v>
      </c>
      <c r="C241" s="388">
        <f t="shared" si="48"/>
        <v>50000</v>
      </c>
      <c r="D241" s="388">
        <f>SUM(D242:D246)</f>
        <v>4170</v>
      </c>
      <c r="E241" s="388">
        <f t="shared" ref="E241:O241" si="51">SUM(E242:E246)</f>
        <v>4170</v>
      </c>
      <c r="F241" s="388">
        <f t="shared" si="51"/>
        <v>4166</v>
      </c>
      <c r="G241" s="388">
        <f t="shared" si="51"/>
        <v>4166</v>
      </c>
      <c r="H241" s="388">
        <f t="shared" si="51"/>
        <v>4166</v>
      </c>
      <c r="I241" s="388">
        <f t="shared" si="51"/>
        <v>4166</v>
      </c>
      <c r="J241" s="388">
        <f t="shared" si="51"/>
        <v>4166</v>
      </c>
      <c r="K241" s="388">
        <f t="shared" si="51"/>
        <v>4166</v>
      </c>
      <c r="L241" s="388">
        <f t="shared" si="51"/>
        <v>4166</v>
      </c>
      <c r="M241" s="388">
        <f t="shared" si="51"/>
        <v>4166</v>
      </c>
      <c r="N241" s="388">
        <f t="shared" si="51"/>
        <v>4166</v>
      </c>
      <c r="O241" s="423">
        <f t="shared" si="51"/>
        <v>4166</v>
      </c>
      <c r="IV241" s="404"/>
    </row>
    <row r="242" spans="1:256" s="398" customFormat="1" ht="25.5" customHeight="1">
      <c r="A242" s="399">
        <v>481</v>
      </c>
      <c r="B242" s="380" t="s">
        <v>589</v>
      </c>
      <c r="C242" s="378">
        <f t="shared" si="48"/>
        <v>50000</v>
      </c>
      <c r="D242" s="379">
        <v>4170</v>
      </c>
      <c r="E242" s="379">
        <v>4170</v>
      </c>
      <c r="F242" s="379">
        <v>4166</v>
      </c>
      <c r="G242" s="379">
        <v>4166</v>
      </c>
      <c r="H242" s="379">
        <v>4166</v>
      </c>
      <c r="I242" s="379">
        <v>4166</v>
      </c>
      <c r="J242" s="379">
        <v>4166</v>
      </c>
      <c r="K242" s="379">
        <v>4166</v>
      </c>
      <c r="L242" s="379">
        <v>4166</v>
      </c>
      <c r="M242" s="379">
        <v>4166</v>
      </c>
      <c r="N242" s="379">
        <v>4166</v>
      </c>
      <c r="O242" s="379">
        <v>4166</v>
      </c>
      <c r="IV242" s="404"/>
    </row>
    <row r="243" spans="1:256" s="398" customFormat="1" ht="25.5" customHeight="1">
      <c r="A243" s="399">
        <v>482</v>
      </c>
      <c r="B243" s="380" t="s">
        <v>590</v>
      </c>
      <c r="C243" s="378">
        <f>SUM(D243:O243)</f>
        <v>0</v>
      </c>
      <c r="D243" s="379">
        <v>0</v>
      </c>
      <c r="E243" s="379">
        <v>0</v>
      </c>
      <c r="F243" s="379">
        <v>0</v>
      </c>
      <c r="G243" s="379">
        <v>0</v>
      </c>
      <c r="H243" s="379">
        <v>0</v>
      </c>
      <c r="I243" s="379">
        <v>0</v>
      </c>
      <c r="J243" s="379">
        <v>0</v>
      </c>
      <c r="K243" s="379">
        <v>0</v>
      </c>
      <c r="L243" s="379">
        <v>0</v>
      </c>
      <c r="M243" s="379">
        <v>0</v>
      </c>
      <c r="N243" s="379">
        <v>0</v>
      </c>
      <c r="O243" s="418">
        <v>0</v>
      </c>
      <c r="IV243" s="404"/>
    </row>
    <row r="244" spans="1:256" s="398" customFormat="1" ht="25.5" customHeight="1">
      <c r="A244" s="399">
        <v>483</v>
      </c>
      <c r="B244" s="380" t="s">
        <v>591</v>
      </c>
      <c r="C244" s="378">
        <f t="shared" si="48"/>
        <v>0</v>
      </c>
      <c r="D244" s="379">
        <v>0</v>
      </c>
      <c r="E244" s="379">
        <v>0</v>
      </c>
      <c r="F244" s="379">
        <v>0</v>
      </c>
      <c r="G244" s="379">
        <v>0</v>
      </c>
      <c r="H244" s="379">
        <v>0</v>
      </c>
      <c r="I244" s="379">
        <v>0</v>
      </c>
      <c r="J244" s="379">
        <v>0</v>
      </c>
      <c r="K244" s="379">
        <v>0</v>
      </c>
      <c r="L244" s="379">
        <v>0</v>
      </c>
      <c r="M244" s="379">
        <v>0</v>
      </c>
      <c r="N244" s="379">
        <v>0</v>
      </c>
      <c r="O244" s="418">
        <v>0</v>
      </c>
      <c r="IV244" s="404"/>
    </row>
    <row r="245" spans="1:256" s="398" customFormat="1" ht="25.5" customHeight="1">
      <c r="A245" s="399">
        <v>484</v>
      </c>
      <c r="B245" s="380" t="s">
        <v>592</v>
      </c>
      <c r="C245" s="378">
        <f t="shared" si="48"/>
        <v>0</v>
      </c>
      <c r="D245" s="379">
        <v>0</v>
      </c>
      <c r="E245" s="379">
        <v>0</v>
      </c>
      <c r="F245" s="379">
        <v>0</v>
      </c>
      <c r="G245" s="379">
        <v>0</v>
      </c>
      <c r="H245" s="379">
        <v>0</v>
      </c>
      <c r="I245" s="379">
        <v>0</v>
      </c>
      <c r="J245" s="379">
        <v>0</v>
      </c>
      <c r="K245" s="379">
        <v>0</v>
      </c>
      <c r="L245" s="379">
        <v>0</v>
      </c>
      <c r="M245" s="379">
        <v>0</v>
      </c>
      <c r="N245" s="379">
        <v>0</v>
      </c>
      <c r="O245" s="418">
        <v>0</v>
      </c>
      <c r="IV245" s="404"/>
    </row>
    <row r="246" spans="1:256" s="398" customFormat="1" ht="25.5" customHeight="1">
      <c r="A246" s="399">
        <v>485</v>
      </c>
      <c r="B246" s="380" t="s">
        <v>593</v>
      </c>
      <c r="C246" s="378">
        <f t="shared" si="48"/>
        <v>0</v>
      </c>
      <c r="D246" s="379">
        <v>0</v>
      </c>
      <c r="E246" s="379">
        <v>0</v>
      </c>
      <c r="F246" s="379">
        <v>0</v>
      </c>
      <c r="G246" s="379">
        <v>0</v>
      </c>
      <c r="H246" s="379">
        <v>0</v>
      </c>
      <c r="I246" s="379">
        <v>0</v>
      </c>
      <c r="J246" s="379">
        <v>0</v>
      </c>
      <c r="K246" s="379">
        <v>0</v>
      </c>
      <c r="L246" s="379">
        <v>0</v>
      </c>
      <c r="M246" s="379">
        <v>0</v>
      </c>
      <c r="N246" s="379">
        <v>0</v>
      </c>
      <c r="O246" s="418">
        <v>0</v>
      </c>
      <c r="IV246" s="404"/>
    </row>
    <row r="247" spans="1:256" s="398" customFormat="1" ht="25.5" customHeight="1">
      <c r="A247" s="406">
        <v>4900</v>
      </c>
      <c r="B247" s="389" t="s">
        <v>594</v>
      </c>
      <c r="C247" s="376">
        <f t="shared" si="48"/>
        <v>0</v>
      </c>
      <c r="D247" s="382">
        <f>SUM(D248:D250)</f>
        <v>0</v>
      </c>
      <c r="E247" s="382">
        <f t="shared" ref="E247:O247" si="52">SUM(E248:E250)</f>
        <v>0</v>
      </c>
      <c r="F247" s="382">
        <f t="shared" si="52"/>
        <v>0</v>
      </c>
      <c r="G247" s="382">
        <f t="shared" si="52"/>
        <v>0</v>
      </c>
      <c r="H247" s="382">
        <f t="shared" si="52"/>
        <v>0</v>
      </c>
      <c r="I247" s="382">
        <f t="shared" si="52"/>
        <v>0</v>
      </c>
      <c r="J247" s="382">
        <f t="shared" si="52"/>
        <v>0</v>
      </c>
      <c r="K247" s="382">
        <f t="shared" si="52"/>
        <v>0</v>
      </c>
      <c r="L247" s="382">
        <f t="shared" si="52"/>
        <v>0</v>
      </c>
      <c r="M247" s="382">
        <f t="shared" si="52"/>
        <v>0</v>
      </c>
      <c r="N247" s="382">
        <f t="shared" si="52"/>
        <v>0</v>
      </c>
      <c r="O247" s="419">
        <f t="shared" si="52"/>
        <v>0</v>
      </c>
      <c r="IV247" s="404"/>
    </row>
    <row r="248" spans="1:256" s="398" customFormat="1" ht="25.5" customHeight="1">
      <c r="A248" s="399">
        <v>491</v>
      </c>
      <c r="B248" s="380" t="s">
        <v>595</v>
      </c>
      <c r="C248" s="378">
        <f t="shared" si="48"/>
        <v>0</v>
      </c>
      <c r="D248" s="387">
        <v>0</v>
      </c>
      <c r="E248" s="387">
        <v>0</v>
      </c>
      <c r="F248" s="387">
        <v>0</v>
      </c>
      <c r="G248" s="387">
        <v>0</v>
      </c>
      <c r="H248" s="387">
        <v>0</v>
      </c>
      <c r="I248" s="387">
        <v>0</v>
      </c>
      <c r="J248" s="387">
        <v>0</v>
      </c>
      <c r="K248" s="387">
        <v>0</v>
      </c>
      <c r="L248" s="387">
        <v>0</v>
      </c>
      <c r="M248" s="387">
        <v>0</v>
      </c>
      <c r="N248" s="387">
        <v>0</v>
      </c>
      <c r="O248" s="422">
        <v>0</v>
      </c>
      <c r="IV248" s="404"/>
    </row>
    <row r="249" spans="1:256" s="398" customFormat="1" ht="25.5" customHeight="1">
      <c r="A249" s="399">
        <v>492</v>
      </c>
      <c r="B249" s="380" t="s">
        <v>596</v>
      </c>
      <c r="C249" s="378">
        <f t="shared" si="48"/>
        <v>0</v>
      </c>
      <c r="D249" s="387">
        <v>0</v>
      </c>
      <c r="E249" s="387">
        <v>0</v>
      </c>
      <c r="F249" s="387">
        <v>0</v>
      </c>
      <c r="G249" s="387">
        <v>0</v>
      </c>
      <c r="H249" s="387">
        <v>0</v>
      </c>
      <c r="I249" s="387">
        <v>0</v>
      </c>
      <c r="J249" s="387">
        <v>0</v>
      </c>
      <c r="K249" s="387">
        <v>0</v>
      </c>
      <c r="L249" s="387">
        <v>0</v>
      </c>
      <c r="M249" s="387">
        <v>0</v>
      </c>
      <c r="N249" s="387">
        <v>0</v>
      </c>
      <c r="O249" s="422">
        <v>0</v>
      </c>
      <c r="IV249" s="404"/>
    </row>
    <row r="250" spans="1:256" s="398" customFormat="1" ht="25.5" customHeight="1">
      <c r="A250" s="399">
        <v>493</v>
      </c>
      <c r="B250" s="380" t="s">
        <v>597</v>
      </c>
      <c r="C250" s="378">
        <f t="shared" si="48"/>
        <v>0</v>
      </c>
      <c r="D250" s="387">
        <v>0</v>
      </c>
      <c r="E250" s="387">
        <v>0</v>
      </c>
      <c r="F250" s="387">
        <v>0</v>
      </c>
      <c r="G250" s="387">
        <v>0</v>
      </c>
      <c r="H250" s="387">
        <v>0</v>
      </c>
      <c r="I250" s="387">
        <v>0</v>
      </c>
      <c r="J250" s="387">
        <v>0</v>
      </c>
      <c r="K250" s="387">
        <v>0</v>
      </c>
      <c r="L250" s="387">
        <v>0</v>
      </c>
      <c r="M250" s="387">
        <v>0</v>
      </c>
      <c r="N250" s="387">
        <v>0</v>
      </c>
      <c r="O250" s="422">
        <v>0</v>
      </c>
      <c r="IV250" s="404"/>
    </row>
    <row r="251" spans="1:256" s="398" customFormat="1" ht="25.5" customHeight="1">
      <c r="A251" s="438">
        <v>5000</v>
      </c>
      <c r="B251" s="439" t="s">
        <v>598</v>
      </c>
      <c r="C251" s="375">
        <f t="shared" si="48"/>
        <v>39000</v>
      </c>
      <c r="D251" s="385">
        <f>D252+D259+D264+D267+D274+D276+D285+D295+D300</f>
        <v>7000</v>
      </c>
      <c r="E251" s="385">
        <f t="shared" ref="E251:O251" si="53">E252+E259+E264+E267+E274+E276+E285+E295+E300</f>
        <v>0</v>
      </c>
      <c r="F251" s="385">
        <f t="shared" si="53"/>
        <v>12000</v>
      </c>
      <c r="G251" s="385">
        <f t="shared" si="53"/>
        <v>20000</v>
      </c>
      <c r="H251" s="385">
        <f t="shared" si="53"/>
        <v>0</v>
      </c>
      <c r="I251" s="385">
        <f t="shared" si="53"/>
        <v>0</v>
      </c>
      <c r="J251" s="385">
        <f t="shared" si="53"/>
        <v>0</v>
      </c>
      <c r="K251" s="385">
        <f t="shared" si="53"/>
        <v>0</v>
      </c>
      <c r="L251" s="385">
        <f t="shared" si="53"/>
        <v>0</v>
      </c>
      <c r="M251" s="385">
        <f t="shared" si="53"/>
        <v>0</v>
      </c>
      <c r="N251" s="385">
        <f t="shared" si="53"/>
        <v>0</v>
      </c>
      <c r="O251" s="421">
        <f t="shared" si="53"/>
        <v>0</v>
      </c>
      <c r="IV251" s="404"/>
    </row>
    <row r="252" spans="1:256" s="398" customFormat="1" ht="25.5" customHeight="1">
      <c r="A252" s="442">
        <v>5100</v>
      </c>
      <c r="B252" s="389" t="s">
        <v>599</v>
      </c>
      <c r="C252" s="376">
        <f t="shared" si="48"/>
        <v>32000</v>
      </c>
      <c r="D252" s="382">
        <f>SUM(D253:D258)</f>
        <v>0</v>
      </c>
      <c r="E252" s="382">
        <f t="shared" ref="E252:O252" si="54">SUM(E253:E258)</f>
        <v>0</v>
      </c>
      <c r="F252" s="382">
        <f t="shared" si="54"/>
        <v>12000</v>
      </c>
      <c r="G252" s="382">
        <f t="shared" si="54"/>
        <v>20000</v>
      </c>
      <c r="H252" s="382">
        <f t="shared" si="54"/>
        <v>0</v>
      </c>
      <c r="I252" s="382">
        <f t="shared" si="54"/>
        <v>0</v>
      </c>
      <c r="J252" s="382">
        <f t="shared" si="54"/>
        <v>0</v>
      </c>
      <c r="K252" s="382">
        <f t="shared" si="54"/>
        <v>0</v>
      </c>
      <c r="L252" s="382">
        <f t="shared" si="54"/>
        <v>0</v>
      </c>
      <c r="M252" s="382">
        <f t="shared" si="54"/>
        <v>0</v>
      </c>
      <c r="N252" s="382">
        <f t="shared" si="54"/>
        <v>0</v>
      </c>
      <c r="O252" s="419">
        <f t="shared" si="54"/>
        <v>0</v>
      </c>
      <c r="IV252" s="404"/>
    </row>
    <row r="253" spans="1:256" s="398" customFormat="1" ht="25.5" customHeight="1">
      <c r="A253" s="399">
        <v>511</v>
      </c>
      <c r="B253" s="380" t="s">
        <v>600</v>
      </c>
      <c r="C253" s="378">
        <f t="shared" si="48"/>
        <v>12000</v>
      </c>
      <c r="D253" s="379">
        <v>0</v>
      </c>
      <c r="E253" s="379">
        <v>0</v>
      </c>
      <c r="F253" s="379">
        <v>12000</v>
      </c>
      <c r="G253" s="379">
        <v>0</v>
      </c>
      <c r="H253" s="379">
        <v>0</v>
      </c>
      <c r="I253" s="379">
        <v>0</v>
      </c>
      <c r="J253" s="379">
        <v>0</v>
      </c>
      <c r="K253" s="379">
        <v>0</v>
      </c>
      <c r="L253" s="379">
        <v>0</v>
      </c>
      <c r="M253" s="379">
        <v>0</v>
      </c>
      <c r="N253" s="379">
        <v>0</v>
      </c>
      <c r="O253" s="418">
        <v>0</v>
      </c>
      <c r="IV253" s="404"/>
    </row>
    <row r="254" spans="1:256" s="398" customFormat="1" ht="25.5" customHeight="1">
      <c r="A254" s="399">
        <v>512</v>
      </c>
      <c r="B254" s="380" t="s">
        <v>601</v>
      </c>
      <c r="C254" s="378">
        <f t="shared" si="48"/>
        <v>0</v>
      </c>
      <c r="D254" s="379">
        <v>0</v>
      </c>
      <c r="E254" s="379">
        <v>0</v>
      </c>
      <c r="F254" s="379">
        <v>0</v>
      </c>
      <c r="G254" s="379">
        <v>0</v>
      </c>
      <c r="H254" s="379">
        <v>0</v>
      </c>
      <c r="I254" s="379">
        <v>0</v>
      </c>
      <c r="J254" s="379">
        <v>0</v>
      </c>
      <c r="K254" s="379">
        <v>0</v>
      </c>
      <c r="L254" s="379">
        <v>0</v>
      </c>
      <c r="M254" s="379">
        <v>0</v>
      </c>
      <c r="N254" s="379">
        <v>0</v>
      </c>
      <c r="O254" s="418">
        <v>0</v>
      </c>
      <c r="IV254" s="404"/>
    </row>
    <row r="255" spans="1:256" s="398" customFormat="1" ht="25.5" customHeight="1">
      <c r="A255" s="399">
        <v>513</v>
      </c>
      <c r="B255" s="380" t="s">
        <v>602</v>
      </c>
      <c r="C255" s="378">
        <f t="shared" si="48"/>
        <v>0</v>
      </c>
      <c r="D255" s="379">
        <v>0</v>
      </c>
      <c r="E255" s="379">
        <v>0</v>
      </c>
      <c r="F255" s="379">
        <v>0</v>
      </c>
      <c r="G255" s="379">
        <v>0</v>
      </c>
      <c r="H255" s="379">
        <v>0</v>
      </c>
      <c r="I255" s="379">
        <v>0</v>
      </c>
      <c r="J255" s="379">
        <v>0</v>
      </c>
      <c r="K255" s="379">
        <v>0</v>
      </c>
      <c r="L255" s="379">
        <v>0</v>
      </c>
      <c r="M255" s="379">
        <v>0</v>
      </c>
      <c r="N255" s="379">
        <v>0</v>
      </c>
      <c r="O255" s="418">
        <v>0</v>
      </c>
      <c r="IV255" s="404"/>
    </row>
    <row r="256" spans="1:256" s="398" customFormat="1" ht="25.5" customHeight="1">
      <c r="A256" s="399">
        <v>514</v>
      </c>
      <c r="B256" s="380" t="s">
        <v>603</v>
      </c>
      <c r="C256" s="378">
        <f t="shared" si="48"/>
        <v>0</v>
      </c>
      <c r="D256" s="379">
        <v>0</v>
      </c>
      <c r="E256" s="379">
        <v>0</v>
      </c>
      <c r="F256" s="379">
        <v>0</v>
      </c>
      <c r="G256" s="379">
        <v>0</v>
      </c>
      <c r="H256" s="379">
        <v>0</v>
      </c>
      <c r="I256" s="379">
        <v>0</v>
      </c>
      <c r="J256" s="379">
        <v>0</v>
      </c>
      <c r="K256" s="379">
        <v>0</v>
      </c>
      <c r="L256" s="379">
        <v>0</v>
      </c>
      <c r="M256" s="379">
        <v>0</v>
      </c>
      <c r="N256" s="379">
        <v>0</v>
      </c>
      <c r="O256" s="418">
        <v>0</v>
      </c>
      <c r="IV256" s="404"/>
    </row>
    <row r="257" spans="1:256" s="398" customFormat="1" ht="25.5" customHeight="1">
      <c r="A257" s="399">
        <v>515</v>
      </c>
      <c r="B257" s="380" t="s">
        <v>604</v>
      </c>
      <c r="C257" s="378">
        <f t="shared" si="48"/>
        <v>20000</v>
      </c>
      <c r="D257" s="379">
        <v>0</v>
      </c>
      <c r="E257" s="379">
        <v>0</v>
      </c>
      <c r="F257" s="379">
        <v>0</v>
      </c>
      <c r="G257" s="379">
        <v>20000</v>
      </c>
      <c r="H257" s="379">
        <v>0</v>
      </c>
      <c r="I257" s="379">
        <v>0</v>
      </c>
      <c r="J257" s="379">
        <v>0</v>
      </c>
      <c r="K257" s="379">
        <v>0</v>
      </c>
      <c r="L257" s="379">
        <v>0</v>
      </c>
      <c r="M257" s="379">
        <v>0</v>
      </c>
      <c r="N257" s="379">
        <v>0</v>
      </c>
      <c r="O257" s="418">
        <v>0</v>
      </c>
      <c r="IV257" s="404"/>
    </row>
    <row r="258" spans="1:256" s="398" customFormat="1" ht="25.5" customHeight="1">
      <c r="A258" s="399">
        <v>519</v>
      </c>
      <c r="B258" s="380" t="s">
        <v>605</v>
      </c>
      <c r="C258" s="378">
        <f t="shared" si="48"/>
        <v>0</v>
      </c>
      <c r="D258" s="379">
        <v>0</v>
      </c>
      <c r="E258" s="379">
        <v>0</v>
      </c>
      <c r="F258" s="379">
        <v>0</v>
      </c>
      <c r="G258" s="379">
        <v>0</v>
      </c>
      <c r="H258" s="379">
        <v>0</v>
      </c>
      <c r="I258" s="379">
        <v>0</v>
      </c>
      <c r="J258" s="379">
        <v>0</v>
      </c>
      <c r="K258" s="379">
        <v>0</v>
      </c>
      <c r="L258" s="379">
        <v>0</v>
      </c>
      <c r="M258" s="379">
        <v>0</v>
      </c>
      <c r="N258" s="379">
        <v>0</v>
      </c>
      <c r="O258" s="418">
        <v>0</v>
      </c>
      <c r="IV258" s="404"/>
    </row>
    <row r="259" spans="1:256" s="398" customFormat="1" ht="25.5" customHeight="1">
      <c r="A259" s="406">
        <v>5200</v>
      </c>
      <c r="B259" s="389" t="s">
        <v>606</v>
      </c>
      <c r="C259" s="376">
        <f t="shared" si="48"/>
        <v>7000</v>
      </c>
      <c r="D259" s="382">
        <f>SUM(D260:D263)</f>
        <v>7000</v>
      </c>
      <c r="E259" s="382">
        <f t="shared" ref="E259:O259" si="55">SUM(E260:E263)</f>
        <v>0</v>
      </c>
      <c r="F259" s="382">
        <f t="shared" si="55"/>
        <v>0</v>
      </c>
      <c r="G259" s="382">
        <f t="shared" si="55"/>
        <v>0</v>
      </c>
      <c r="H259" s="382">
        <f t="shared" si="55"/>
        <v>0</v>
      </c>
      <c r="I259" s="382">
        <f t="shared" si="55"/>
        <v>0</v>
      </c>
      <c r="J259" s="382">
        <f t="shared" si="55"/>
        <v>0</v>
      </c>
      <c r="K259" s="382">
        <f t="shared" si="55"/>
        <v>0</v>
      </c>
      <c r="L259" s="382">
        <f t="shared" si="55"/>
        <v>0</v>
      </c>
      <c r="M259" s="382">
        <f t="shared" si="55"/>
        <v>0</v>
      </c>
      <c r="N259" s="382">
        <f t="shared" si="55"/>
        <v>0</v>
      </c>
      <c r="O259" s="419">
        <f t="shared" si="55"/>
        <v>0</v>
      </c>
      <c r="IV259" s="404"/>
    </row>
    <row r="260" spans="1:256" s="398" customFormat="1" ht="25.5" customHeight="1">
      <c r="A260" s="399">
        <v>521</v>
      </c>
      <c r="B260" s="380" t="s">
        <v>607</v>
      </c>
      <c r="C260" s="378">
        <f t="shared" si="48"/>
        <v>0</v>
      </c>
      <c r="D260" s="379">
        <v>0</v>
      </c>
      <c r="E260" s="379">
        <v>0</v>
      </c>
      <c r="F260" s="379">
        <v>0</v>
      </c>
      <c r="G260" s="379">
        <v>0</v>
      </c>
      <c r="H260" s="379">
        <v>0</v>
      </c>
      <c r="I260" s="379">
        <v>0</v>
      </c>
      <c r="J260" s="379">
        <v>0</v>
      </c>
      <c r="K260" s="379">
        <v>0</v>
      </c>
      <c r="L260" s="379">
        <v>0</v>
      </c>
      <c r="M260" s="379">
        <v>0</v>
      </c>
      <c r="N260" s="379">
        <v>0</v>
      </c>
      <c r="O260" s="418">
        <v>0</v>
      </c>
      <c r="IV260" s="404"/>
    </row>
    <row r="261" spans="1:256" s="398" customFormat="1" ht="25.5" customHeight="1">
      <c r="A261" s="399">
        <v>522</v>
      </c>
      <c r="B261" s="380" t="s">
        <v>608</v>
      </c>
      <c r="C261" s="378">
        <f t="shared" si="48"/>
        <v>0</v>
      </c>
      <c r="D261" s="379">
        <v>0</v>
      </c>
      <c r="E261" s="379">
        <v>0</v>
      </c>
      <c r="F261" s="379">
        <v>0</v>
      </c>
      <c r="G261" s="379">
        <v>0</v>
      </c>
      <c r="H261" s="379">
        <v>0</v>
      </c>
      <c r="I261" s="379">
        <v>0</v>
      </c>
      <c r="J261" s="379">
        <v>0</v>
      </c>
      <c r="K261" s="379">
        <v>0</v>
      </c>
      <c r="L261" s="379">
        <v>0</v>
      </c>
      <c r="M261" s="379">
        <v>0</v>
      </c>
      <c r="N261" s="379">
        <v>0</v>
      </c>
      <c r="O261" s="418">
        <v>0</v>
      </c>
      <c r="IV261" s="404"/>
    </row>
    <row r="262" spans="1:256" s="398" customFormat="1" ht="25.5" customHeight="1">
      <c r="A262" s="399">
        <v>523</v>
      </c>
      <c r="B262" s="380" t="s">
        <v>609</v>
      </c>
      <c r="C262" s="378">
        <f t="shared" si="48"/>
        <v>7000</v>
      </c>
      <c r="D262" s="379">
        <v>7000</v>
      </c>
      <c r="E262" s="379">
        <v>0</v>
      </c>
      <c r="F262" s="379">
        <v>0</v>
      </c>
      <c r="G262" s="379">
        <v>0</v>
      </c>
      <c r="H262" s="379">
        <v>0</v>
      </c>
      <c r="I262" s="379">
        <v>0</v>
      </c>
      <c r="J262" s="379">
        <v>0</v>
      </c>
      <c r="K262" s="379">
        <v>0</v>
      </c>
      <c r="L262" s="379">
        <v>0</v>
      </c>
      <c r="M262" s="379">
        <v>0</v>
      </c>
      <c r="N262" s="379">
        <v>0</v>
      </c>
      <c r="O262" s="418">
        <v>0</v>
      </c>
      <c r="IV262" s="404"/>
    </row>
    <row r="263" spans="1:256" s="398" customFormat="1" ht="25.5" customHeight="1">
      <c r="A263" s="399">
        <v>529</v>
      </c>
      <c r="B263" s="380" t="s">
        <v>610</v>
      </c>
      <c r="C263" s="378">
        <f t="shared" si="48"/>
        <v>0</v>
      </c>
      <c r="D263" s="379">
        <v>0</v>
      </c>
      <c r="E263" s="379">
        <v>0</v>
      </c>
      <c r="F263" s="379">
        <v>0</v>
      </c>
      <c r="G263" s="379">
        <v>0</v>
      </c>
      <c r="H263" s="379">
        <v>0</v>
      </c>
      <c r="I263" s="379">
        <v>0</v>
      </c>
      <c r="J263" s="379">
        <v>0</v>
      </c>
      <c r="K263" s="379">
        <v>0</v>
      </c>
      <c r="L263" s="379">
        <v>0</v>
      </c>
      <c r="M263" s="379">
        <v>0</v>
      </c>
      <c r="N263" s="379">
        <v>0</v>
      </c>
      <c r="O263" s="418">
        <v>0</v>
      </c>
      <c r="IV263" s="404"/>
    </row>
    <row r="264" spans="1:256" s="398" customFormat="1" ht="25.5" customHeight="1">
      <c r="A264" s="406">
        <v>5300</v>
      </c>
      <c r="B264" s="389" t="s">
        <v>611</v>
      </c>
      <c r="C264" s="376">
        <f t="shared" si="48"/>
        <v>0</v>
      </c>
      <c r="D264" s="382">
        <f>SUM(D265:D266)</f>
        <v>0</v>
      </c>
      <c r="E264" s="382">
        <f t="shared" ref="E264:O264" si="56">SUM(E265:E266)</f>
        <v>0</v>
      </c>
      <c r="F264" s="382">
        <f t="shared" si="56"/>
        <v>0</v>
      </c>
      <c r="G264" s="382">
        <f t="shared" si="56"/>
        <v>0</v>
      </c>
      <c r="H264" s="382">
        <f t="shared" si="56"/>
        <v>0</v>
      </c>
      <c r="I264" s="382">
        <f t="shared" si="56"/>
        <v>0</v>
      </c>
      <c r="J264" s="382">
        <f t="shared" si="56"/>
        <v>0</v>
      </c>
      <c r="K264" s="382">
        <f t="shared" si="56"/>
        <v>0</v>
      </c>
      <c r="L264" s="382">
        <f t="shared" si="56"/>
        <v>0</v>
      </c>
      <c r="M264" s="382">
        <f t="shared" si="56"/>
        <v>0</v>
      </c>
      <c r="N264" s="382">
        <f t="shared" si="56"/>
        <v>0</v>
      </c>
      <c r="O264" s="419">
        <f t="shared" si="56"/>
        <v>0</v>
      </c>
      <c r="IV264" s="404"/>
    </row>
    <row r="265" spans="1:256" s="398" customFormat="1" ht="25.5" customHeight="1">
      <c r="A265" s="399">
        <v>531</v>
      </c>
      <c r="B265" s="380" t="s">
        <v>612</v>
      </c>
      <c r="C265" s="378">
        <f t="shared" si="48"/>
        <v>0</v>
      </c>
      <c r="D265" s="379">
        <v>0</v>
      </c>
      <c r="E265" s="379">
        <v>0</v>
      </c>
      <c r="F265" s="379">
        <v>0</v>
      </c>
      <c r="G265" s="379">
        <v>0</v>
      </c>
      <c r="H265" s="379">
        <v>0</v>
      </c>
      <c r="I265" s="379">
        <v>0</v>
      </c>
      <c r="J265" s="379">
        <v>0</v>
      </c>
      <c r="K265" s="379">
        <v>0</v>
      </c>
      <c r="L265" s="379">
        <v>0</v>
      </c>
      <c r="M265" s="379">
        <v>0</v>
      </c>
      <c r="N265" s="379">
        <v>0</v>
      </c>
      <c r="O265" s="418">
        <v>0</v>
      </c>
      <c r="IV265" s="404"/>
    </row>
    <row r="266" spans="1:256" s="398" customFormat="1" ht="25.5" customHeight="1">
      <c r="A266" s="399">
        <v>532</v>
      </c>
      <c r="B266" s="380" t="s">
        <v>613</v>
      </c>
      <c r="C266" s="378">
        <f t="shared" si="48"/>
        <v>0</v>
      </c>
      <c r="D266" s="379">
        <v>0</v>
      </c>
      <c r="E266" s="379">
        <v>0</v>
      </c>
      <c r="F266" s="379">
        <v>0</v>
      </c>
      <c r="G266" s="379">
        <v>0</v>
      </c>
      <c r="H266" s="379">
        <v>0</v>
      </c>
      <c r="I266" s="379">
        <v>0</v>
      </c>
      <c r="J266" s="379">
        <v>0</v>
      </c>
      <c r="K266" s="379">
        <v>0</v>
      </c>
      <c r="L266" s="379">
        <v>0</v>
      </c>
      <c r="M266" s="379">
        <v>0</v>
      </c>
      <c r="N266" s="379">
        <v>0</v>
      </c>
      <c r="O266" s="418">
        <v>0</v>
      </c>
      <c r="IV266" s="404"/>
    </row>
    <row r="267" spans="1:256" s="398" customFormat="1" ht="25.5" customHeight="1">
      <c r="A267" s="406">
        <v>5400</v>
      </c>
      <c r="B267" s="389" t="s">
        <v>614</v>
      </c>
      <c r="C267" s="376">
        <f t="shared" si="48"/>
        <v>0</v>
      </c>
      <c r="D267" s="382">
        <f>SUM(D268:D273)</f>
        <v>0</v>
      </c>
      <c r="E267" s="382">
        <f t="shared" ref="E267:O267" si="57">SUM(E268:E273)</f>
        <v>0</v>
      </c>
      <c r="F267" s="382">
        <f t="shared" si="57"/>
        <v>0</v>
      </c>
      <c r="G267" s="382">
        <f t="shared" si="57"/>
        <v>0</v>
      </c>
      <c r="H267" s="382">
        <f t="shared" si="57"/>
        <v>0</v>
      </c>
      <c r="I267" s="382">
        <f t="shared" si="57"/>
        <v>0</v>
      </c>
      <c r="J267" s="382">
        <f t="shared" si="57"/>
        <v>0</v>
      </c>
      <c r="K267" s="382">
        <f t="shared" si="57"/>
        <v>0</v>
      </c>
      <c r="L267" s="382">
        <f t="shared" si="57"/>
        <v>0</v>
      </c>
      <c r="M267" s="382">
        <f t="shared" si="57"/>
        <v>0</v>
      </c>
      <c r="N267" s="382">
        <f t="shared" si="57"/>
        <v>0</v>
      </c>
      <c r="O267" s="419">
        <f t="shared" si="57"/>
        <v>0</v>
      </c>
      <c r="IV267" s="404"/>
    </row>
    <row r="268" spans="1:256" s="398" customFormat="1" ht="25.5" customHeight="1">
      <c r="A268" s="399">
        <v>541</v>
      </c>
      <c r="B268" s="380" t="s">
        <v>615</v>
      </c>
      <c r="C268" s="378">
        <f t="shared" si="48"/>
        <v>0</v>
      </c>
      <c r="D268" s="379">
        <v>0</v>
      </c>
      <c r="E268" s="379">
        <v>0</v>
      </c>
      <c r="F268" s="379">
        <v>0</v>
      </c>
      <c r="G268" s="379">
        <v>0</v>
      </c>
      <c r="H268" s="379">
        <v>0</v>
      </c>
      <c r="I268" s="379">
        <v>0</v>
      </c>
      <c r="J268" s="379">
        <v>0</v>
      </c>
      <c r="K268" s="379">
        <v>0</v>
      </c>
      <c r="L268" s="379">
        <v>0</v>
      </c>
      <c r="M268" s="379">
        <v>0</v>
      </c>
      <c r="N268" s="379">
        <v>0</v>
      </c>
      <c r="O268" s="418">
        <v>0</v>
      </c>
      <c r="IV268" s="404"/>
    </row>
    <row r="269" spans="1:256" s="398" customFormat="1" ht="25.5" customHeight="1">
      <c r="A269" s="399">
        <v>542</v>
      </c>
      <c r="B269" s="380" t="s">
        <v>616</v>
      </c>
      <c r="C269" s="378">
        <f t="shared" si="48"/>
        <v>0</v>
      </c>
      <c r="D269" s="379">
        <v>0</v>
      </c>
      <c r="E269" s="379">
        <v>0</v>
      </c>
      <c r="F269" s="379">
        <v>0</v>
      </c>
      <c r="G269" s="379">
        <v>0</v>
      </c>
      <c r="H269" s="379">
        <v>0</v>
      </c>
      <c r="I269" s="379">
        <v>0</v>
      </c>
      <c r="J269" s="379">
        <v>0</v>
      </c>
      <c r="K269" s="379">
        <v>0</v>
      </c>
      <c r="L269" s="379">
        <v>0</v>
      </c>
      <c r="M269" s="379">
        <v>0</v>
      </c>
      <c r="N269" s="379">
        <v>0</v>
      </c>
      <c r="O269" s="418">
        <v>0</v>
      </c>
      <c r="IV269" s="404"/>
    </row>
    <row r="270" spans="1:256" s="398" customFormat="1" ht="25.5" customHeight="1">
      <c r="A270" s="399">
        <v>543</v>
      </c>
      <c r="B270" s="380" t="s">
        <v>617</v>
      </c>
      <c r="C270" s="378">
        <f t="shared" si="48"/>
        <v>0</v>
      </c>
      <c r="D270" s="379">
        <v>0</v>
      </c>
      <c r="E270" s="379">
        <v>0</v>
      </c>
      <c r="F270" s="379">
        <v>0</v>
      </c>
      <c r="G270" s="379">
        <v>0</v>
      </c>
      <c r="H270" s="379">
        <v>0</v>
      </c>
      <c r="I270" s="379">
        <v>0</v>
      </c>
      <c r="J270" s="379">
        <v>0</v>
      </c>
      <c r="K270" s="379">
        <v>0</v>
      </c>
      <c r="L270" s="379">
        <v>0</v>
      </c>
      <c r="M270" s="379">
        <v>0</v>
      </c>
      <c r="N270" s="379">
        <v>0</v>
      </c>
      <c r="O270" s="418">
        <v>0</v>
      </c>
      <c r="IV270" s="404"/>
    </row>
    <row r="271" spans="1:256" s="398" customFormat="1" ht="25.5" customHeight="1">
      <c r="A271" s="399">
        <v>544</v>
      </c>
      <c r="B271" s="380" t="s">
        <v>618</v>
      </c>
      <c r="C271" s="378">
        <f t="shared" si="48"/>
        <v>0</v>
      </c>
      <c r="D271" s="379">
        <v>0</v>
      </c>
      <c r="E271" s="379">
        <v>0</v>
      </c>
      <c r="F271" s="379">
        <v>0</v>
      </c>
      <c r="G271" s="379">
        <v>0</v>
      </c>
      <c r="H271" s="379">
        <v>0</v>
      </c>
      <c r="I271" s="379">
        <v>0</v>
      </c>
      <c r="J271" s="379">
        <v>0</v>
      </c>
      <c r="K271" s="379">
        <v>0</v>
      </c>
      <c r="L271" s="379">
        <v>0</v>
      </c>
      <c r="M271" s="379">
        <v>0</v>
      </c>
      <c r="N271" s="379">
        <v>0</v>
      </c>
      <c r="O271" s="418">
        <v>0</v>
      </c>
      <c r="IV271" s="404"/>
    </row>
    <row r="272" spans="1:256" s="398" customFormat="1" ht="25.5" customHeight="1">
      <c r="A272" s="399">
        <v>545</v>
      </c>
      <c r="B272" s="380" t="s">
        <v>619</v>
      </c>
      <c r="C272" s="378">
        <f t="shared" si="48"/>
        <v>0</v>
      </c>
      <c r="D272" s="379">
        <v>0</v>
      </c>
      <c r="E272" s="379">
        <v>0</v>
      </c>
      <c r="F272" s="379">
        <v>0</v>
      </c>
      <c r="G272" s="379">
        <v>0</v>
      </c>
      <c r="H272" s="379">
        <v>0</v>
      </c>
      <c r="I272" s="379">
        <v>0</v>
      </c>
      <c r="J272" s="379">
        <v>0</v>
      </c>
      <c r="K272" s="379">
        <v>0</v>
      </c>
      <c r="L272" s="379">
        <v>0</v>
      </c>
      <c r="M272" s="379">
        <v>0</v>
      </c>
      <c r="N272" s="379">
        <v>0</v>
      </c>
      <c r="O272" s="418">
        <v>0</v>
      </c>
      <c r="IV272" s="404"/>
    </row>
    <row r="273" spans="1:256" s="398" customFormat="1" ht="25.5" customHeight="1">
      <c r="A273" s="399">
        <v>549</v>
      </c>
      <c r="B273" s="380" t="s">
        <v>620</v>
      </c>
      <c r="C273" s="378">
        <f t="shared" si="48"/>
        <v>0</v>
      </c>
      <c r="D273" s="379">
        <v>0</v>
      </c>
      <c r="E273" s="379">
        <v>0</v>
      </c>
      <c r="F273" s="379">
        <v>0</v>
      </c>
      <c r="G273" s="379">
        <v>0</v>
      </c>
      <c r="H273" s="379">
        <v>0</v>
      </c>
      <c r="I273" s="379">
        <v>0</v>
      </c>
      <c r="J273" s="379">
        <v>0</v>
      </c>
      <c r="K273" s="379">
        <v>0</v>
      </c>
      <c r="L273" s="379">
        <v>0</v>
      </c>
      <c r="M273" s="379">
        <v>0</v>
      </c>
      <c r="N273" s="379">
        <v>0</v>
      </c>
      <c r="O273" s="418">
        <v>0</v>
      </c>
      <c r="IV273" s="404"/>
    </row>
    <row r="274" spans="1:256" s="398" customFormat="1" ht="25.5" customHeight="1">
      <c r="A274" s="406">
        <v>5500</v>
      </c>
      <c r="B274" s="389" t="s">
        <v>621</v>
      </c>
      <c r="C274" s="376">
        <f>SUM(D274:O274)</f>
        <v>0</v>
      </c>
      <c r="D274" s="382">
        <f t="shared" ref="D274:O274" si="58">SUM(D275)</f>
        <v>0</v>
      </c>
      <c r="E274" s="382">
        <f t="shared" si="58"/>
        <v>0</v>
      </c>
      <c r="F274" s="382">
        <f t="shared" si="58"/>
        <v>0</v>
      </c>
      <c r="G274" s="382">
        <f t="shared" si="58"/>
        <v>0</v>
      </c>
      <c r="H274" s="382">
        <f t="shared" si="58"/>
        <v>0</v>
      </c>
      <c r="I274" s="382">
        <f t="shared" si="58"/>
        <v>0</v>
      </c>
      <c r="J274" s="382">
        <f t="shared" si="58"/>
        <v>0</v>
      </c>
      <c r="K274" s="382">
        <f t="shared" si="58"/>
        <v>0</v>
      </c>
      <c r="L274" s="382">
        <f t="shared" si="58"/>
        <v>0</v>
      </c>
      <c r="M274" s="382">
        <f t="shared" si="58"/>
        <v>0</v>
      </c>
      <c r="N274" s="382">
        <f t="shared" si="58"/>
        <v>0</v>
      </c>
      <c r="O274" s="419">
        <f t="shared" si="58"/>
        <v>0</v>
      </c>
      <c r="IV274" s="404"/>
    </row>
    <row r="275" spans="1:256" s="398" customFormat="1" ht="25.5" customHeight="1">
      <c r="A275" s="399">
        <v>551</v>
      </c>
      <c r="B275" s="380" t="s">
        <v>622</v>
      </c>
      <c r="C275" s="378">
        <f>SUM(D275:O275)</f>
        <v>0</v>
      </c>
      <c r="D275" s="379">
        <v>0</v>
      </c>
      <c r="E275" s="379">
        <v>0</v>
      </c>
      <c r="F275" s="379">
        <v>0</v>
      </c>
      <c r="G275" s="379">
        <v>0</v>
      </c>
      <c r="H275" s="379">
        <v>0</v>
      </c>
      <c r="I275" s="379">
        <v>0</v>
      </c>
      <c r="J275" s="379">
        <v>0</v>
      </c>
      <c r="K275" s="379">
        <v>0</v>
      </c>
      <c r="L275" s="379">
        <v>0</v>
      </c>
      <c r="M275" s="379">
        <v>0</v>
      </c>
      <c r="N275" s="379">
        <v>0</v>
      </c>
      <c r="O275" s="418">
        <v>0</v>
      </c>
      <c r="P275" s="374">
        <v>0</v>
      </c>
      <c r="Q275" s="34">
        <v>0</v>
      </c>
      <c r="R275" s="34">
        <v>0</v>
      </c>
      <c r="S275" s="34">
        <v>0</v>
      </c>
      <c r="T275" s="34">
        <v>0</v>
      </c>
      <c r="U275" s="34">
        <v>0</v>
      </c>
      <c r="V275" s="34">
        <v>0</v>
      </c>
      <c r="W275" s="34">
        <v>0</v>
      </c>
      <c r="X275" s="34">
        <v>0</v>
      </c>
      <c r="Y275" s="34">
        <v>0</v>
      </c>
      <c r="Z275" s="34">
        <v>0</v>
      </c>
      <c r="AA275" s="34">
        <v>0</v>
      </c>
      <c r="AB275" s="34">
        <v>0</v>
      </c>
      <c r="AC275" s="34">
        <v>0</v>
      </c>
      <c r="AD275" s="34">
        <v>0</v>
      </c>
      <c r="AE275" s="34">
        <v>0</v>
      </c>
      <c r="AF275" s="34">
        <v>0</v>
      </c>
      <c r="AG275" s="34">
        <v>0</v>
      </c>
      <c r="AH275" s="34">
        <v>0</v>
      </c>
      <c r="AI275" s="34">
        <v>0</v>
      </c>
      <c r="AJ275" s="34">
        <v>0</v>
      </c>
      <c r="AK275" s="34">
        <v>0</v>
      </c>
      <c r="AL275" s="34">
        <v>0</v>
      </c>
      <c r="AM275" s="34">
        <v>0</v>
      </c>
      <c r="AN275" s="34">
        <v>0</v>
      </c>
      <c r="AO275" s="34">
        <v>0</v>
      </c>
      <c r="AP275" s="34">
        <v>0</v>
      </c>
      <c r="AQ275" s="34">
        <v>0</v>
      </c>
      <c r="AR275" s="34">
        <v>0</v>
      </c>
      <c r="AS275" s="34">
        <v>0</v>
      </c>
      <c r="AT275" s="34">
        <v>0</v>
      </c>
      <c r="AU275" s="34">
        <v>0</v>
      </c>
      <c r="AV275" s="34">
        <v>0</v>
      </c>
      <c r="AW275" s="34">
        <v>0</v>
      </c>
      <c r="AX275" s="34">
        <v>0</v>
      </c>
      <c r="AY275" s="34">
        <v>0</v>
      </c>
      <c r="AZ275" s="34">
        <v>0</v>
      </c>
      <c r="BA275" s="34">
        <v>0</v>
      </c>
      <c r="BB275" s="34">
        <v>0</v>
      </c>
      <c r="BC275" s="34">
        <v>0</v>
      </c>
      <c r="BD275" s="34">
        <v>0</v>
      </c>
      <c r="BE275" s="34">
        <v>0</v>
      </c>
      <c r="BF275" s="34">
        <v>0</v>
      </c>
      <c r="BG275" s="34">
        <v>0</v>
      </c>
      <c r="BH275" s="34">
        <v>0</v>
      </c>
      <c r="BI275" s="34">
        <v>0</v>
      </c>
      <c r="BJ275" s="34">
        <v>0</v>
      </c>
      <c r="BK275" s="34">
        <v>0</v>
      </c>
      <c r="BL275" s="34">
        <v>0</v>
      </c>
      <c r="BM275" s="34">
        <v>0</v>
      </c>
      <c r="BN275" s="34">
        <v>0</v>
      </c>
      <c r="BO275" s="34">
        <v>0</v>
      </c>
      <c r="BP275" s="34">
        <v>0</v>
      </c>
      <c r="BQ275" s="34">
        <v>0</v>
      </c>
      <c r="BR275" s="34">
        <v>0</v>
      </c>
      <c r="BS275" s="34">
        <v>0</v>
      </c>
      <c r="BT275" s="34">
        <v>0</v>
      </c>
      <c r="BU275" s="34">
        <v>0</v>
      </c>
      <c r="BV275" s="34">
        <v>0</v>
      </c>
      <c r="BW275" s="34">
        <v>0</v>
      </c>
      <c r="BX275" s="34">
        <v>0</v>
      </c>
      <c r="BY275" s="34">
        <v>0</v>
      </c>
      <c r="BZ275" s="34">
        <v>0</v>
      </c>
      <c r="CA275" s="34">
        <v>0</v>
      </c>
      <c r="CB275" s="34">
        <v>0</v>
      </c>
      <c r="CC275" s="34">
        <v>0</v>
      </c>
      <c r="CD275" s="34">
        <v>0</v>
      </c>
      <c r="CE275" s="34">
        <v>0</v>
      </c>
      <c r="CF275" s="34">
        <v>0</v>
      </c>
      <c r="CG275" s="34">
        <v>0</v>
      </c>
      <c r="CH275" s="34">
        <v>0</v>
      </c>
      <c r="CI275" s="34">
        <v>0</v>
      </c>
      <c r="CJ275" s="34">
        <v>0</v>
      </c>
      <c r="CK275" s="34">
        <v>0</v>
      </c>
      <c r="CL275" s="34">
        <v>0</v>
      </c>
      <c r="CM275" s="34">
        <v>0</v>
      </c>
      <c r="CN275" s="34">
        <v>0</v>
      </c>
      <c r="CO275" s="34">
        <v>0</v>
      </c>
      <c r="CP275" s="34">
        <v>0</v>
      </c>
      <c r="CQ275" s="34">
        <v>0</v>
      </c>
      <c r="CR275" s="34">
        <v>0</v>
      </c>
      <c r="CS275" s="34">
        <v>0</v>
      </c>
      <c r="CT275" s="34">
        <v>0</v>
      </c>
      <c r="CU275" s="34">
        <v>0</v>
      </c>
      <c r="CV275" s="34">
        <v>0</v>
      </c>
      <c r="CW275" s="34">
        <v>0</v>
      </c>
      <c r="CX275" s="34">
        <v>0</v>
      </c>
      <c r="CY275" s="34">
        <v>0</v>
      </c>
      <c r="CZ275" s="34">
        <v>0</v>
      </c>
      <c r="DA275" s="34">
        <v>0</v>
      </c>
      <c r="DB275" s="34">
        <v>0</v>
      </c>
      <c r="DC275" s="34">
        <v>0</v>
      </c>
      <c r="DD275" s="34">
        <v>0</v>
      </c>
      <c r="DE275" s="34">
        <v>0</v>
      </c>
      <c r="DF275" s="34">
        <v>0</v>
      </c>
      <c r="DG275" s="34">
        <v>0</v>
      </c>
      <c r="DH275" s="34">
        <v>0</v>
      </c>
      <c r="DI275" s="34">
        <v>0</v>
      </c>
      <c r="DJ275" s="34">
        <v>0</v>
      </c>
      <c r="DK275" s="34">
        <v>0</v>
      </c>
      <c r="DL275" s="34">
        <v>0</v>
      </c>
      <c r="DM275" s="34">
        <v>0</v>
      </c>
      <c r="DN275" s="34">
        <v>0</v>
      </c>
      <c r="DO275" s="34">
        <v>0</v>
      </c>
      <c r="DP275" s="34">
        <v>0</v>
      </c>
      <c r="DQ275" s="34">
        <v>0</v>
      </c>
      <c r="DR275" s="34">
        <v>0</v>
      </c>
      <c r="DS275" s="34">
        <v>0</v>
      </c>
      <c r="DT275" s="34">
        <v>0</v>
      </c>
      <c r="DU275" s="34">
        <v>0</v>
      </c>
      <c r="DV275" s="34">
        <v>0</v>
      </c>
      <c r="DW275" s="34">
        <v>0</v>
      </c>
      <c r="DX275" s="34">
        <v>0</v>
      </c>
      <c r="DY275" s="34">
        <v>0</v>
      </c>
      <c r="DZ275" s="34">
        <v>0</v>
      </c>
      <c r="EA275" s="34">
        <v>0</v>
      </c>
      <c r="EB275" s="34">
        <v>0</v>
      </c>
      <c r="EC275" s="34">
        <v>0</v>
      </c>
      <c r="ED275" s="34">
        <v>0</v>
      </c>
      <c r="EE275" s="34">
        <v>0</v>
      </c>
      <c r="EF275" s="34">
        <v>0</v>
      </c>
      <c r="EG275" s="34">
        <v>0</v>
      </c>
      <c r="EH275" s="34">
        <v>0</v>
      </c>
      <c r="EI275" s="34">
        <v>0</v>
      </c>
      <c r="EJ275" s="34">
        <v>0</v>
      </c>
      <c r="EK275" s="34">
        <v>0</v>
      </c>
      <c r="EL275" s="34">
        <v>0</v>
      </c>
      <c r="EM275" s="34">
        <v>0</v>
      </c>
      <c r="EN275" s="34">
        <v>0</v>
      </c>
      <c r="EO275" s="34">
        <v>0</v>
      </c>
      <c r="EP275" s="34">
        <v>0</v>
      </c>
      <c r="EQ275" s="34">
        <v>0</v>
      </c>
      <c r="ER275" s="34">
        <v>0</v>
      </c>
      <c r="ES275" s="34">
        <v>0</v>
      </c>
      <c r="ET275" s="34">
        <v>0</v>
      </c>
      <c r="EU275" s="34">
        <v>0</v>
      </c>
      <c r="EV275" s="34">
        <v>0</v>
      </c>
      <c r="EW275" s="34">
        <v>0</v>
      </c>
      <c r="EX275" s="34">
        <v>0</v>
      </c>
      <c r="EY275" s="34">
        <v>0</v>
      </c>
      <c r="EZ275" s="34">
        <v>0</v>
      </c>
      <c r="FA275" s="34">
        <v>0</v>
      </c>
      <c r="FB275" s="34">
        <v>0</v>
      </c>
      <c r="FC275" s="34">
        <v>0</v>
      </c>
      <c r="FD275" s="34">
        <v>0</v>
      </c>
      <c r="FE275" s="34">
        <v>0</v>
      </c>
      <c r="FF275" s="34">
        <v>0</v>
      </c>
      <c r="FG275" s="34">
        <v>0</v>
      </c>
      <c r="FH275" s="34">
        <v>0</v>
      </c>
      <c r="FI275" s="34">
        <v>0</v>
      </c>
      <c r="FJ275" s="34">
        <v>0</v>
      </c>
      <c r="FK275" s="34">
        <v>0</v>
      </c>
      <c r="FL275" s="34">
        <v>0</v>
      </c>
      <c r="FM275" s="34">
        <v>0</v>
      </c>
      <c r="FN275" s="34">
        <v>0</v>
      </c>
      <c r="FO275" s="34">
        <v>0</v>
      </c>
      <c r="FP275" s="34">
        <v>0</v>
      </c>
      <c r="FQ275" s="34">
        <v>0</v>
      </c>
      <c r="FR275" s="34">
        <v>0</v>
      </c>
      <c r="FS275" s="34">
        <v>0</v>
      </c>
      <c r="FT275" s="34">
        <v>0</v>
      </c>
      <c r="FU275" s="34">
        <v>0</v>
      </c>
      <c r="FV275" s="34">
        <v>0</v>
      </c>
      <c r="FW275" s="34">
        <v>0</v>
      </c>
      <c r="FX275" s="34">
        <v>0</v>
      </c>
      <c r="FY275" s="34">
        <v>0</v>
      </c>
      <c r="FZ275" s="34">
        <v>0</v>
      </c>
      <c r="GA275" s="34">
        <v>0</v>
      </c>
      <c r="GB275" s="34">
        <v>0</v>
      </c>
      <c r="GC275" s="34">
        <v>0</v>
      </c>
      <c r="GD275" s="34">
        <v>0</v>
      </c>
      <c r="GE275" s="34">
        <v>0</v>
      </c>
      <c r="GF275" s="34">
        <v>0</v>
      </c>
      <c r="GG275" s="34">
        <v>0</v>
      </c>
      <c r="GH275" s="34">
        <v>0</v>
      </c>
      <c r="GI275" s="34">
        <v>0</v>
      </c>
      <c r="GJ275" s="34">
        <v>0</v>
      </c>
      <c r="GK275" s="34">
        <v>0</v>
      </c>
      <c r="GL275" s="34">
        <v>0</v>
      </c>
      <c r="GM275" s="34">
        <v>0</v>
      </c>
      <c r="GN275" s="34">
        <v>0</v>
      </c>
      <c r="GO275" s="34">
        <v>0</v>
      </c>
      <c r="GP275" s="34">
        <v>0</v>
      </c>
      <c r="GQ275" s="34">
        <v>0</v>
      </c>
      <c r="GR275" s="34">
        <v>0</v>
      </c>
      <c r="GS275" s="34">
        <v>0</v>
      </c>
      <c r="GT275" s="34">
        <v>0</v>
      </c>
      <c r="GU275" s="34">
        <v>0</v>
      </c>
      <c r="GV275" s="34">
        <v>0</v>
      </c>
      <c r="GW275" s="34">
        <v>0</v>
      </c>
      <c r="GX275" s="34">
        <v>0</v>
      </c>
      <c r="GY275" s="34">
        <v>0</v>
      </c>
      <c r="GZ275" s="34">
        <v>0</v>
      </c>
      <c r="HA275" s="34">
        <v>0</v>
      </c>
      <c r="HB275" s="34">
        <v>0</v>
      </c>
      <c r="HC275" s="34">
        <v>0</v>
      </c>
      <c r="HD275" s="34">
        <v>0</v>
      </c>
      <c r="HE275" s="34">
        <v>0</v>
      </c>
      <c r="HF275" s="34">
        <v>0</v>
      </c>
      <c r="HG275" s="34">
        <v>0</v>
      </c>
      <c r="HH275" s="34">
        <v>0</v>
      </c>
      <c r="HI275" s="34">
        <v>0</v>
      </c>
      <c r="HJ275" s="34">
        <v>0</v>
      </c>
      <c r="HK275" s="34">
        <v>0</v>
      </c>
      <c r="HL275" s="34">
        <v>0</v>
      </c>
      <c r="HM275" s="34">
        <v>0</v>
      </c>
      <c r="HN275" s="34">
        <v>0</v>
      </c>
      <c r="HO275" s="34">
        <v>0</v>
      </c>
      <c r="HP275" s="34">
        <v>0</v>
      </c>
      <c r="HQ275" s="34">
        <v>0</v>
      </c>
      <c r="HR275" s="34">
        <v>0</v>
      </c>
      <c r="HS275" s="34">
        <v>0</v>
      </c>
      <c r="HT275" s="34">
        <v>0</v>
      </c>
      <c r="HU275" s="34">
        <v>0</v>
      </c>
      <c r="HV275" s="34">
        <v>0</v>
      </c>
      <c r="HW275" s="34">
        <v>0</v>
      </c>
      <c r="HX275" s="34">
        <v>0</v>
      </c>
      <c r="HY275" s="34">
        <v>0</v>
      </c>
      <c r="HZ275" s="34">
        <v>0</v>
      </c>
      <c r="IA275" s="34">
        <v>0</v>
      </c>
      <c r="IB275" s="34">
        <v>0</v>
      </c>
      <c r="IC275" s="34">
        <v>0</v>
      </c>
      <c r="ID275" s="34">
        <v>0</v>
      </c>
      <c r="IE275" s="34">
        <v>0</v>
      </c>
      <c r="IF275" s="34">
        <v>0</v>
      </c>
      <c r="IG275" s="34">
        <v>0</v>
      </c>
      <c r="IH275" s="34">
        <v>0</v>
      </c>
      <c r="II275" s="34">
        <v>0</v>
      </c>
      <c r="IJ275" s="34">
        <v>0</v>
      </c>
      <c r="IK275" s="34">
        <v>0</v>
      </c>
      <c r="IL275" s="34">
        <v>0</v>
      </c>
      <c r="IM275" s="34">
        <v>0</v>
      </c>
      <c r="IN275" s="34">
        <v>0</v>
      </c>
      <c r="IO275" s="34">
        <v>0</v>
      </c>
      <c r="IP275" s="34">
        <v>0</v>
      </c>
      <c r="IQ275" s="34">
        <v>0</v>
      </c>
      <c r="IV275" s="404"/>
    </row>
    <row r="276" spans="1:256" s="398" customFormat="1" ht="25.5" customHeight="1">
      <c r="A276" s="406">
        <v>5600</v>
      </c>
      <c r="B276" s="389" t="s">
        <v>623</v>
      </c>
      <c r="C276" s="376">
        <f>SUM(D276:O276)</f>
        <v>0</v>
      </c>
      <c r="D276" s="382">
        <f>SUM(D277:D284)</f>
        <v>0</v>
      </c>
      <c r="E276" s="382">
        <f t="shared" ref="E276:O276" si="59">SUM(E277:E284)</f>
        <v>0</v>
      </c>
      <c r="F276" s="382">
        <f t="shared" si="59"/>
        <v>0</v>
      </c>
      <c r="G276" s="382">
        <f t="shared" si="59"/>
        <v>0</v>
      </c>
      <c r="H276" s="382">
        <f t="shared" si="59"/>
        <v>0</v>
      </c>
      <c r="I276" s="382">
        <f t="shared" si="59"/>
        <v>0</v>
      </c>
      <c r="J276" s="382">
        <f t="shared" si="59"/>
        <v>0</v>
      </c>
      <c r="K276" s="382">
        <f t="shared" si="59"/>
        <v>0</v>
      </c>
      <c r="L276" s="382">
        <f t="shared" si="59"/>
        <v>0</v>
      </c>
      <c r="M276" s="382">
        <f t="shared" si="59"/>
        <v>0</v>
      </c>
      <c r="N276" s="382">
        <f t="shared" si="59"/>
        <v>0</v>
      </c>
      <c r="O276" s="419">
        <f t="shared" si="59"/>
        <v>0</v>
      </c>
      <c r="IV276" s="404"/>
    </row>
    <row r="277" spans="1:256" s="398" customFormat="1" ht="25.5" customHeight="1">
      <c r="A277" s="399">
        <v>561</v>
      </c>
      <c r="B277" s="380" t="s">
        <v>624</v>
      </c>
      <c r="C277" s="378">
        <f t="shared" ref="C277:C284" si="60">SUM(D277:O277)</f>
        <v>0</v>
      </c>
      <c r="D277" s="379">
        <v>0</v>
      </c>
      <c r="E277" s="379">
        <v>0</v>
      </c>
      <c r="F277" s="379">
        <v>0</v>
      </c>
      <c r="G277" s="379">
        <v>0</v>
      </c>
      <c r="H277" s="379">
        <v>0</v>
      </c>
      <c r="I277" s="379">
        <v>0</v>
      </c>
      <c r="J277" s="379">
        <v>0</v>
      </c>
      <c r="K277" s="379">
        <v>0</v>
      </c>
      <c r="L277" s="379">
        <v>0</v>
      </c>
      <c r="M277" s="379">
        <v>0</v>
      </c>
      <c r="N277" s="379">
        <v>0</v>
      </c>
      <c r="O277" s="418">
        <v>0</v>
      </c>
      <c r="IV277" s="404"/>
    </row>
    <row r="278" spans="1:256" s="398" customFormat="1" ht="25.5" customHeight="1">
      <c r="A278" s="399">
        <v>562</v>
      </c>
      <c r="B278" s="380" t="s">
        <v>625</v>
      </c>
      <c r="C278" s="378">
        <f t="shared" si="60"/>
        <v>0</v>
      </c>
      <c r="D278" s="379">
        <v>0</v>
      </c>
      <c r="E278" s="379">
        <v>0</v>
      </c>
      <c r="F278" s="379">
        <v>0</v>
      </c>
      <c r="G278" s="379">
        <v>0</v>
      </c>
      <c r="H278" s="379">
        <v>0</v>
      </c>
      <c r="I278" s="379">
        <v>0</v>
      </c>
      <c r="J278" s="379">
        <v>0</v>
      </c>
      <c r="K278" s="379">
        <v>0</v>
      </c>
      <c r="L278" s="379">
        <v>0</v>
      </c>
      <c r="M278" s="379">
        <v>0</v>
      </c>
      <c r="N278" s="379">
        <v>0</v>
      </c>
      <c r="O278" s="418">
        <v>0</v>
      </c>
      <c r="IV278" s="404"/>
    </row>
    <row r="279" spans="1:256" s="398" customFormat="1" ht="25.5" customHeight="1">
      <c r="A279" s="399">
        <v>563</v>
      </c>
      <c r="B279" s="380" t="s">
        <v>626</v>
      </c>
      <c r="C279" s="378">
        <f t="shared" si="60"/>
        <v>0</v>
      </c>
      <c r="D279" s="379">
        <v>0</v>
      </c>
      <c r="E279" s="379">
        <v>0</v>
      </c>
      <c r="F279" s="379">
        <v>0</v>
      </c>
      <c r="G279" s="379">
        <v>0</v>
      </c>
      <c r="H279" s="379">
        <v>0</v>
      </c>
      <c r="I279" s="379">
        <v>0</v>
      </c>
      <c r="J279" s="379">
        <v>0</v>
      </c>
      <c r="K279" s="379">
        <v>0</v>
      </c>
      <c r="L279" s="379">
        <v>0</v>
      </c>
      <c r="M279" s="379">
        <v>0</v>
      </c>
      <c r="N279" s="379">
        <v>0</v>
      </c>
      <c r="O279" s="418">
        <v>0</v>
      </c>
      <c r="IV279" s="404"/>
    </row>
    <row r="280" spans="1:256" s="398" customFormat="1" ht="25.5">
      <c r="A280" s="399">
        <v>564</v>
      </c>
      <c r="B280" s="380" t="s">
        <v>627</v>
      </c>
      <c r="C280" s="378">
        <f t="shared" si="60"/>
        <v>0</v>
      </c>
      <c r="D280" s="379">
        <v>0</v>
      </c>
      <c r="E280" s="379">
        <v>0</v>
      </c>
      <c r="F280" s="379">
        <v>0</v>
      </c>
      <c r="G280" s="379">
        <v>0</v>
      </c>
      <c r="H280" s="379">
        <v>0</v>
      </c>
      <c r="I280" s="379">
        <v>0</v>
      </c>
      <c r="J280" s="379">
        <v>0</v>
      </c>
      <c r="K280" s="379">
        <v>0</v>
      </c>
      <c r="L280" s="379">
        <v>0</v>
      </c>
      <c r="M280" s="379">
        <v>0</v>
      </c>
      <c r="N280" s="379">
        <v>0</v>
      </c>
      <c r="O280" s="418">
        <v>0</v>
      </c>
      <c r="IV280" s="404"/>
    </row>
    <row r="281" spans="1:256" s="398" customFormat="1" ht="25.5" customHeight="1">
      <c r="A281" s="399">
        <v>565</v>
      </c>
      <c r="B281" s="380" t="s">
        <v>628</v>
      </c>
      <c r="C281" s="378">
        <f t="shared" si="60"/>
        <v>0</v>
      </c>
      <c r="D281" s="379">
        <v>0</v>
      </c>
      <c r="E281" s="379">
        <v>0</v>
      </c>
      <c r="F281" s="379">
        <v>0</v>
      </c>
      <c r="G281" s="379">
        <v>0</v>
      </c>
      <c r="H281" s="379">
        <v>0</v>
      </c>
      <c r="I281" s="379">
        <v>0</v>
      </c>
      <c r="J281" s="379">
        <v>0</v>
      </c>
      <c r="K281" s="379">
        <v>0</v>
      </c>
      <c r="L281" s="379">
        <v>0</v>
      </c>
      <c r="M281" s="379">
        <v>0</v>
      </c>
      <c r="N281" s="379">
        <v>0</v>
      </c>
      <c r="O281" s="418">
        <v>0</v>
      </c>
      <c r="IV281" s="404"/>
    </row>
    <row r="282" spans="1:256" s="398" customFormat="1" ht="25.5">
      <c r="A282" s="399">
        <v>566</v>
      </c>
      <c r="B282" s="380" t="s">
        <v>629</v>
      </c>
      <c r="C282" s="378">
        <f t="shared" si="60"/>
        <v>0</v>
      </c>
      <c r="D282" s="379">
        <v>0</v>
      </c>
      <c r="E282" s="379">
        <v>0</v>
      </c>
      <c r="F282" s="379">
        <v>0</v>
      </c>
      <c r="G282" s="379">
        <v>0</v>
      </c>
      <c r="H282" s="379">
        <v>0</v>
      </c>
      <c r="I282" s="379">
        <v>0</v>
      </c>
      <c r="J282" s="379">
        <v>0</v>
      </c>
      <c r="K282" s="379">
        <v>0</v>
      </c>
      <c r="L282" s="379">
        <v>0</v>
      </c>
      <c r="M282" s="379">
        <v>0</v>
      </c>
      <c r="N282" s="379">
        <v>0</v>
      </c>
      <c r="O282" s="418">
        <v>0</v>
      </c>
      <c r="IV282" s="404"/>
    </row>
    <row r="283" spans="1:256" s="398" customFormat="1" ht="25.5" customHeight="1">
      <c r="A283" s="399">
        <v>567</v>
      </c>
      <c r="B283" s="380" t="s">
        <v>630</v>
      </c>
      <c r="C283" s="378">
        <f t="shared" si="60"/>
        <v>0</v>
      </c>
      <c r="D283" s="379">
        <v>0</v>
      </c>
      <c r="E283" s="379">
        <v>0</v>
      </c>
      <c r="F283" s="379">
        <v>0</v>
      </c>
      <c r="G283" s="379">
        <v>0</v>
      </c>
      <c r="H283" s="379">
        <v>0</v>
      </c>
      <c r="I283" s="379">
        <v>0</v>
      </c>
      <c r="J283" s="379">
        <v>0</v>
      </c>
      <c r="K283" s="379">
        <v>0</v>
      </c>
      <c r="L283" s="379">
        <v>0</v>
      </c>
      <c r="M283" s="379">
        <v>0</v>
      </c>
      <c r="N283" s="379">
        <v>0</v>
      </c>
      <c r="O283" s="418">
        <v>0</v>
      </c>
      <c r="IV283" s="404"/>
    </row>
    <row r="284" spans="1:256" s="398" customFormat="1" ht="25.5" customHeight="1">
      <c r="A284" s="399">
        <v>569</v>
      </c>
      <c r="B284" s="380" t="s">
        <v>631</v>
      </c>
      <c r="C284" s="378">
        <f t="shared" si="60"/>
        <v>0</v>
      </c>
      <c r="D284" s="379">
        <v>0</v>
      </c>
      <c r="E284" s="379">
        <v>0</v>
      </c>
      <c r="F284" s="379">
        <v>0</v>
      </c>
      <c r="G284" s="379">
        <v>0</v>
      </c>
      <c r="H284" s="379">
        <v>0</v>
      </c>
      <c r="I284" s="379">
        <v>0</v>
      </c>
      <c r="J284" s="379">
        <v>0</v>
      </c>
      <c r="K284" s="379">
        <v>0</v>
      </c>
      <c r="L284" s="379">
        <v>0</v>
      </c>
      <c r="M284" s="379">
        <v>0</v>
      </c>
      <c r="N284" s="379">
        <v>0</v>
      </c>
      <c r="O284" s="418">
        <v>0</v>
      </c>
      <c r="IV284" s="404"/>
    </row>
    <row r="285" spans="1:256" s="398" customFormat="1" ht="25.5" customHeight="1">
      <c r="A285" s="406">
        <v>5700</v>
      </c>
      <c r="B285" s="389" t="s">
        <v>632</v>
      </c>
      <c r="C285" s="376">
        <f>SUM(D285:O285)</f>
        <v>0</v>
      </c>
      <c r="D285" s="382">
        <f>SUM(D286:D294)</f>
        <v>0</v>
      </c>
      <c r="E285" s="382">
        <f t="shared" ref="E285:O285" si="61">SUM(E286:E294)</f>
        <v>0</v>
      </c>
      <c r="F285" s="382">
        <f t="shared" si="61"/>
        <v>0</v>
      </c>
      <c r="G285" s="382">
        <f t="shared" si="61"/>
        <v>0</v>
      </c>
      <c r="H285" s="382">
        <f t="shared" si="61"/>
        <v>0</v>
      </c>
      <c r="I285" s="382">
        <f t="shared" si="61"/>
        <v>0</v>
      </c>
      <c r="J285" s="382">
        <f t="shared" si="61"/>
        <v>0</v>
      </c>
      <c r="K285" s="382">
        <f t="shared" si="61"/>
        <v>0</v>
      </c>
      <c r="L285" s="382">
        <f t="shared" si="61"/>
        <v>0</v>
      </c>
      <c r="M285" s="382">
        <f t="shared" si="61"/>
        <v>0</v>
      </c>
      <c r="N285" s="382">
        <f t="shared" si="61"/>
        <v>0</v>
      </c>
      <c r="O285" s="419">
        <f t="shared" si="61"/>
        <v>0</v>
      </c>
      <c r="IV285" s="404"/>
    </row>
    <row r="286" spans="1:256" s="398" customFormat="1" ht="25.5" customHeight="1">
      <c r="A286" s="399">
        <v>571</v>
      </c>
      <c r="B286" s="380" t="s">
        <v>633</v>
      </c>
      <c r="C286" s="378">
        <f t="shared" ref="C286:C309" si="62">SUM(D286:O286)</f>
        <v>0</v>
      </c>
      <c r="D286" s="379">
        <v>0</v>
      </c>
      <c r="E286" s="379">
        <v>0</v>
      </c>
      <c r="F286" s="379">
        <v>0</v>
      </c>
      <c r="G286" s="379">
        <v>0</v>
      </c>
      <c r="H286" s="379">
        <v>0</v>
      </c>
      <c r="I286" s="379">
        <v>0</v>
      </c>
      <c r="J286" s="379">
        <v>0</v>
      </c>
      <c r="K286" s="379">
        <v>0</v>
      </c>
      <c r="L286" s="379">
        <v>0</v>
      </c>
      <c r="M286" s="379">
        <v>0</v>
      </c>
      <c r="N286" s="379">
        <v>0</v>
      </c>
      <c r="O286" s="418">
        <v>0</v>
      </c>
      <c r="IV286" s="404"/>
    </row>
    <row r="287" spans="1:256" s="398" customFormat="1" ht="25.5" customHeight="1">
      <c r="A287" s="399">
        <v>572</v>
      </c>
      <c r="B287" s="380" t="s">
        <v>634</v>
      </c>
      <c r="C287" s="378">
        <f t="shared" si="62"/>
        <v>0</v>
      </c>
      <c r="D287" s="379">
        <v>0</v>
      </c>
      <c r="E287" s="379">
        <v>0</v>
      </c>
      <c r="F287" s="379">
        <v>0</v>
      </c>
      <c r="G287" s="379">
        <v>0</v>
      </c>
      <c r="H287" s="379">
        <v>0</v>
      </c>
      <c r="I287" s="379">
        <v>0</v>
      </c>
      <c r="J287" s="379">
        <v>0</v>
      </c>
      <c r="K287" s="379">
        <v>0</v>
      </c>
      <c r="L287" s="379">
        <v>0</v>
      </c>
      <c r="M287" s="379">
        <v>0</v>
      </c>
      <c r="N287" s="379">
        <v>0</v>
      </c>
      <c r="O287" s="418">
        <v>0</v>
      </c>
      <c r="IV287" s="404"/>
    </row>
    <row r="288" spans="1:256" s="398" customFormat="1" ht="25.5" customHeight="1">
      <c r="A288" s="399">
        <v>573</v>
      </c>
      <c r="B288" s="380" t="s">
        <v>635</v>
      </c>
      <c r="C288" s="378">
        <f t="shared" si="62"/>
        <v>0</v>
      </c>
      <c r="D288" s="379">
        <v>0</v>
      </c>
      <c r="E288" s="379">
        <v>0</v>
      </c>
      <c r="F288" s="379">
        <v>0</v>
      </c>
      <c r="G288" s="379">
        <v>0</v>
      </c>
      <c r="H288" s="379">
        <v>0</v>
      </c>
      <c r="I288" s="379">
        <v>0</v>
      </c>
      <c r="J288" s="379">
        <v>0</v>
      </c>
      <c r="K288" s="379">
        <v>0</v>
      </c>
      <c r="L288" s="379">
        <v>0</v>
      </c>
      <c r="M288" s="379">
        <v>0</v>
      </c>
      <c r="N288" s="379">
        <v>0</v>
      </c>
      <c r="O288" s="418">
        <v>0</v>
      </c>
      <c r="IV288" s="404"/>
    </row>
    <row r="289" spans="1:256" s="398" customFormat="1" ht="25.5" customHeight="1">
      <c r="A289" s="399">
        <v>574</v>
      </c>
      <c r="B289" s="380" t="s">
        <v>636</v>
      </c>
      <c r="C289" s="378">
        <f t="shared" si="62"/>
        <v>0</v>
      </c>
      <c r="D289" s="379">
        <v>0</v>
      </c>
      <c r="E289" s="379">
        <v>0</v>
      </c>
      <c r="F289" s="379">
        <v>0</v>
      </c>
      <c r="G289" s="379">
        <v>0</v>
      </c>
      <c r="H289" s="379">
        <v>0</v>
      </c>
      <c r="I289" s="379">
        <v>0</v>
      </c>
      <c r="J289" s="379">
        <v>0</v>
      </c>
      <c r="K289" s="379">
        <v>0</v>
      </c>
      <c r="L289" s="379">
        <v>0</v>
      </c>
      <c r="M289" s="379">
        <v>0</v>
      </c>
      <c r="N289" s="379">
        <v>0</v>
      </c>
      <c r="O289" s="418">
        <v>0</v>
      </c>
      <c r="IV289" s="404"/>
    </row>
    <row r="290" spans="1:256" s="398" customFormat="1" ht="25.5" customHeight="1">
      <c r="A290" s="399">
        <v>575</v>
      </c>
      <c r="B290" s="380" t="s">
        <v>637</v>
      </c>
      <c r="C290" s="378">
        <f t="shared" si="62"/>
        <v>0</v>
      </c>
      <c r="D290" s="379">
        <v>0</v>
      </c>
      <c r="E290" s="379">
        <v>0</v>
      </c>
      <c r="F290" s="379">
        <v>0</v>
      </c>
      <c r="G290" s="379">
        <v>0</v>
      </c>
      <c r="H290" s="379">
        <v>0</v>
      </c>
      <c r="I290" s="379">
        <v>0</v>
      </c>
      <c r="J290" s="379">
        <v>0</v>
      </c>
      <c r="K290" s="379">
        <v>0</v>
      </c>
      <c r="L290" s="379">
        <v>0</v>
      </c>
      <c r="M290" s="379">
        <v>0</v>
      </c>
      <c r="N290" s="379">
        <v>0</v>
      </c>
      <c r="O290" s="418">
        <v>0</v>
      </c>
      <c r="IV290" s="404"/>
    </row>
    <row r="291" spans="1:256" s="398" customFormat="1" ht="25.5" customHeight="1">
      <c r="A291" s="399">
        <v>576</v>
      </c>
      <c r="B291" s="380" t="s">
        <v>638</v>
      </c>
      <c r="C291" s="378">
        <f t="shared" si="62"/>
        <v>0</v>
      </c>
      <c r="D291" s="379">
        <v>0</v>
      </c>
      <c r="E291" s="379">
        <v>0</v>
      </c>
      <c r="F291" s="379">
        <v>0</v>
      </c>
      <c r="G291" s="379">
        <v>0</v>
      </c>
      <c r="H291" s="379">
        <v>0</v>
      </c>
      <c r="I291" s="379">
        <v>0</v>
      </c>
      <c r="J291" s="379">
        <v>0</v>
      </c>
      <c r="K291" s="379">
        <v>0</v>
      </c>
      <c r="L291" s="379">
        <v>0</v>
      </c>
      <c r="M291" s="379">
        <v>0</v>
      </c>
      <c r="N291" s="379">
        <v>0</v>
      </c>
      <c r="O291" s="418">
        <v>0</v>
      </c>
      <c r="IV291" s="404"/>
    </row>
    <row r="292" spans="1:256" s="398" customFormat="1" ht="25.5" customHeight="1">
      <c r="A292" s="399">
        <v>577</v>
      </c>
      <c r="B292" s="380" t="s">
        <v>639</v>
      </c>
      <c r="C292" s="378">
        <f t="shared" si="62"/>
        <v>0</v>
      </c>
      <c r="D292" s="379">
        <v>0</v>
      </c>
      <c r="E292" s="379">
        <v>0</v>
      </c>
      <c r="F292" s="379">
        <v>0</v>
      </c>
      <c r="G292" s="379">
        <v>0</v>
      </c>
      <c r="H292" s="379">
        <v>0</v>
      </c>
      <c r="I292" s="379">
        <v>0</v>
      </c>
      <c r="J292" s="379">
        <v>0</v>
      </c>
      <c r="K292" s="379">
        <v>0</v>
      </c>
      <c r="L292" s="379">
        <v>0</v>
      </c>
      <c r="M292" s="379">
        <v>0</v>
      </c>
      <c r="N292" s="379">
        <v>0</v>
      </c>
      <c r="O292" s="418">
        <v>0</v>
      </c>
      <c r="IV292" s="404"/>
    </row>
    <row r="293" spans="1:256" s="398" customFormat="1" ht="25.5" customHeight="1">
      <c r="A293" s="399">
        <v>578</v>
      </c>
      <c r="B293" s="380" t="s">
        <v>640</v>
      </c>
      <c r="C293" s="378">
        <f t="shared" si="62"/>
        <v>0</v>
      </c>
      <c r="D293" s="379">
        <v>0</v>
      </c>
      <c r="E293" s="379">
        <v>0</v>
      </c>
      <c r="F293" s="379">
        <v>0</v>
      </c>
      <c r="G293" s="379">
        <v>0</v>
      </c>
      <c r="H293" s="379">
        <v>0</v>
      </c>
      <c r="I293" s="379">
        <v>0</v>
      </c>
      <c r="J293" s="379">
        <v>0</v>
      </c>
      <c r="K293" s="379">
        <v>0</v>
      </c>
      <c r="L293" s="379">
        <v>0</v>
      </c>
      <c r="M293" s="379">
        <v>0</v>
      </c>
      <c r="N293" s="379">
        <v>0</v>
      </c>
      <c r="O293" s="418">
        <v>0</v>
      </c>
      <c r="IV293" s="404"/>
    </row>
    <row r="294" spans="1:256" s="398" customFormat="1" ht="25.5" customHeight="1">
      <c r="A294" s="399">
        <v>579</v>
      </c>
      <c r="B294" s="380" t="s">
        <v>641</v>
      </c>
      <c r="C294" s="378">
        <f t="shared" si="62"/>
        <v>0</v>
      </c>
      <c r="D294" s="379">
        <v>0</v>
      </c>
      <c r="E294" s="379">
        <v>0</v>
      </c>
      <c r="F294" s="379">
        <v>0</v>
      </c>
      <c r="G294" s="379">
        <v>0</v>
      </c>
      <c r="H294" s="379">
        <v>0</v>
      </c>
      <c r="I294" s="379">
        <v>0</v>
      </c>
      <c r="J294" s="379">
        <v>0</v>
      </c>
      <c r="K294" s="379">
        <v>0</v>
      </c>
      <c r="L294" s="379">
        <v>0</v>
      </c>
      <c r="M294" s="379">
        <v>0</v>
      </c>
      <c r="N294" s="379">
        <v>0</v>
      </c>
      <c r="O294" s="418">
        <v>0</v>
      </c>
      <c r="IV294" s="404"/>
    </row>
    <row r="295" spans="1:256" s="398" customFormat="1" ht="25.5" customHeight="1">
      <c r="A295" s="406">
        <v>5800</v>
      </c>
      <c r="B295" s="389" t="s">
        <v>642</v>
      </c>
      <c r="C295" s="376">
        <f t="shared" si="62"/>
        <v>0</v>
      </c>
      <c r="D295" s="382">
        <f>SUM(D296:D299)</f>
        <v>0</v>
      </c>
      <c r="E295" s="382">
        <f t="shared" ref="E295:O295" si="63">SUM(E296:E299)</f>
        <v>0</v>
      </c>
      <c r="F295" s="382">
        <f t="shared" si="63"/>
        <v>0</v>
      </c>
      <c r="G295" s="382">
        <f t="shared" si="63"/>
        <v>0</v>
      </c>
      <c r="H295" s="382">
        <f t="shared" si="63"/>
        <v>0</v>
      </c>
      <c r="I295" s="382">
        <f t="shared" si="63"/>
        <v>0</v>
      </c>
      <c r="J295" s="382">
        <f t="shared" si="63"/>
        <v>0</v>
      </c>
      <c r="K295" s="382">
        <f t="shared" si="63"/>
        <v>0</v>
      </c>
      <c r="L295" s="382">
        <f t="shared" si="63"/>
        <v>0</v>
      </c>
      <c r="M295" s="382">
        <f t="shared" si="63"/>
        <v>0</v>
      </c>
      <c r="N295" s="382">
        <f t="shared" si="63"/>
        <v>0</v>
      </c>
      <c r="O295" s="419">
        <f t="shared" si="63"/>
        <v>0</v>
      </c>
      <c r="IV295" s="404"/>
    </row>
    <row r="296" spans="1:256" s="398" customFormat="1" ht="25.5" customHeight="1">
      <c r="A296" s="399">
        <v>581</v>
      </c>
      <c r="B296" s="380" t="s">
        <v>643</v>
      </c>
      <c r="C296" s="378">
        <f t="shared" si="62"/>
        <v>0</v>
      </c>
      <c r="D296" s="379">
        <v>0</v>
      </c>
      <c r="E296" s="379">
        <v>0</v>
      </c>
      <c r="F296" s="379">
        <v>0</v>
      </c>
      <c r="G296" s="379">
        <v>0</v>
      </c>
      <c r="H296" s="379">
        <v>0</v>
      </c>
      <c r="I296" s="379">
        <v>0</v>
      </c>
      <c r="J296" s="379">
        <v>0</v>
      </c>
      <c r="K296" s="379">
        <v>0</v>
      </c>
      <c r="L296" s="379">
        <v>0</v>
      </c>
      <c r="M296" s="379">
        <v>0</v>
      </c>
      <c r="N296" s="379">
        <v>0</v>
      </c>
      <c r="O296" s="418">
        <v>0</v>
      </c>
      <c r="IV296" s="404"/>
    </row>
    <row r="297" spans="1:256" s="398" customFormat="1" ht="25.5" customHeight="1">
      <c r="A297" s="399">
        <v>582</v>
      </c>
      <c r="B297" s="380" t="s">
        <v>644</v>
      </c>
      <c r="C297" s="378">
        <f t="shared" si="62"/>
        <v>0</v>
      </c>
      <c r="D297" s="379">
        <v>0</v>
      </c>
      <c r="E297" s="379">
        <v>0</v>
      </c>
      <c r="F297" s="379">
        <v>0</v>
      </c>
      <c r="G297" s="379">
        <v>0</v>
      </c>
      <c r="H297" s="379">
        <v>0</v>
      </c>
      <c r="I297" s="379">
        <v>0</v>
      </c>
      <c r="J297" s="379">
        <v>0</v>
      </c>
      <c r="K297" s="379">
        <v>0</v>
      </c>
      <c r="L297" s="379">
        <v>0</v>
      </c>
      <c r="M297" s="379">
        <v>0</v>
      </c>
      <c r="N297" s="379">
        <v>0</v>
      </c>
      <c r="O297" s="418">
        <v>0</v>
      </c>
      <c r="IV297" s="404"/>
    </row>
    <row r="298" spans="1:256" s="398" customFormat="1" ht="25.5" customHeight="1">
      <c r="A298" s="399">
        <v>583</v>
      </c>
      <c r="B298" s="380" t="s">
        <v>645</v>
      </c>
      <c r="C298" s="378">
        <f t="shared" si="62"/>
        <v>0</v>
      </c>
      <c r="D298" s="379">
        <v>0</v>
      </c>
      <c r="E298" s="379">
        <v>0</v>
      </c>
      <c r="F298" s="379">
        <v>0</v>
      </c>
      <c r="G298" s="379">
        <v>0</v>
      </c>
      <c r="H298" s="379">
        <v>0</v>
      </c>
      <c r="I298" s="379">
        <v>0</v>
      </c>
      <c r="J298" s="379">
        <v>0</v>
      </c>
      <c r="K298" s="379">
        <v>0</v>
      </c>
      <c r="L298" s="379">
        <v>0</v>
      </c>
      <c r="M298" s="379">
        <v>0</v>
      </c>
      <c r="N298" s="379">
        <v>0</v>
      </c>
      <c r="O298" s="418">
        <v>0</v>
      </c>
      <c r="IV298" s="404"/>
    </row>
    <row r="299" spans="1:256" s="398" customFormat="1" ht="25.5" customHeight="1">
      <c r="A299" s="399">
        <v>589</v>
      </c>
      <c r="B299" s="380" t="s">
        <v>646</v>
      </c>
      <c r="C299" s="378">
        <f t="shared" si="62"/>
        <v>0</v>
      </c>
      <c r="D299" s="379">
        <v>0</v>
      </c>
      <c r="E299" s="379">
        <v>0</v>
      </c>
      <c r="F299" s="379">
        <v>0</v>
      </c>
      <c r="G299" s="379">
        <v>0</v>
      </c>
      <c r="H299" s="379">
        <v>0</v>
      </c>
      <c r="I299" s="379">
        <v>0</v>
      </c>
      <c r="J299" s="379">
        <v>0</v>
      </c>
      <c r="K299" s="379">
        <v>0</v>
      </c>
      <c r="L299" s="379">
        <v>0</v>
      </c>
      <c r="M299" s="379">
        <v>0</v>
      </c>
      <c r="N299" s="379">
        <v>0</v>
      </c>
      <c r="O299" s="418">
        <v>0</v>
      </c>
      <c r="IV299" s="404"/>
    </row>
    <row r="300" spans="1:256" s="398" customFormat="1" ht="25.5" customHeight="1">
      <c r="A300" s="406">
        <v>5900</v>
      </c>
      <c r="B300" s="389" t="s">
        <v>647</v>
      </c>
      <c r="C300" s="376">
        <f t="shared" si="62"/>
        <v>0</v>
      </c>
      <c r="D300" s="382">
        <f>SUM(D301:D309)</f>
        <v>0</v>
      </c>
      <c r="E300" s="382">
        <f t="shared" ref="E300:O300" si="64">SUM(E301:E309)</f>
        <v>0</v>
      </c>
      <c r="F300" s="382">
        <f t="shared" si="64"/>
        <v>0</v>
      </c>
      <c r="G300" s="382">
        <f t="shared" si="64"/>
        <v>0</v>
      </c>
      <c r="H300" s="382">
        <f t="shared" si="64"/>
        <v>0</v>
      </c>
      <c r="I300" s="382">
        <f t="shared" si="64"/>
        <v>0</v>
      </c>
      <c r="J300" s="382">
        <f t="shared" si="64"/>
        <v>0</v>
      </c>
      <c r="K300" s="382">
        <f t="shared" si="64"/>
        <v>0</v>
      </c>
      <c r="L300" s="382">
        <f t="shared" si="64"/>
        <v>0</v>
      </c>
      <c r="M300" s="382">
        <f t="shared" si="64"/>
        <v>0</v>
      </c>
      <c r="N300" s="382">
        <f t="shared" si="64"/>
        <v>0</v>
      </c>
      <c r="O300" s="419">
        <f t="shared" si="64"/>
        <v>0</v>
      </c>
      <c r="IV300" s="404"/>
    </row>
    <row r="301" spans="1:256" s="398" customFormat="1" ht="25.5" customHeight="1">
      <c r="A301" s="399">
        <v>591</v>
      </c>
      <c r="B301" s="380" t="s">
        <v>648</v>
      </c>
      <c r="C301" s="378">
        <f t="shared" si="62"/>
        <v>0</v>
      </c>
      <c r="D301" s="379">
        <v>0</v>
      </c>
      <c r="E301" s="379">
        <v>0</v>
      </c>
      <c r="F301" s="379">
        <v>0</v>
      </c>
      <c r="G301" s="379">
        <v>0</v>
      </c>
      <c r="H301" s="379">
        <v>0</v>
      </c>
      <c r="I301" s="379">
        <v>0</v>
      </c>
      <c r="J301" s="379">
        <v>0</v>
      </c>
      <c r="K301" s="379">
        <v>0</v>
      </c>
      <c r="L301" s="379">
        <v>0</v>
      </c>
      <c r="M301" s="379">
        <v>0</v>
      </c>
      <c r="N301" s="379">
        <v>0</v>
      </c>
      <c r="O301" s="418">
        <v>0</v>
      </c>
      <c r="IV301" s="404"/>
    </row>
    <row r="302" spans="1:256" s="398" customFormat="1" ht="25.5" customHeight="1">
      <c r="A302" s="399">
        <v>592</v>
      </c>
      <c r="B302" s="380" t="s">
        <v>649</v>
      </c>
      <c r="C302" s="378">
        <f t="shared" si="62"/>
        <v>0</v>
      </c>
      <c r="D302" s="379">
        <v>0</v>
      </c>
      <c r="E302" s="379">
        <v>0</v>
      </c>
      <c r="F302" s="379">
        <v>0</v>
      </c>
      <c r="G302" s="379">
        <v>0</v>
      </c>
      <c r="H302" s="379">
        <v>0</v>
      </c>
      <c r="I302" s="379">
        <v>0</v>
      </c>
      <c r="J302" s="379">
        <v>0</v>
      </c>
      <c r="K302" s="379">
        <v>0</v>
      </c>
      <c r="L302" s="379">
        <v>0</v>
      </c>
      <c r="M302" s="379">
        <v>0</v>
      </c>
      <c r="N302" s="379">
        <v>0</v>
      </c>
      <c r="O302" s="418">
        <v>0</v>
      </c>
      <c r="IV302" s="404"/>
    </row>
    <row r="303" spans="1:256" s="398" customFormat="1" ht="25.5" customHeight="1">
      <c r="A303" s="399">
        <v>593</v>
      </c>
      <c r="B303" s="380" t="s">
        <v>650</v>
      </c>
      <c r="C303" s="378">
        <f t="shared" si="62"/>
        <v>0</v>
      </c>
      <c r="D303" s="379">
        <v>0</v>
      </c>
      <c r="E303" s="379">
        <v>0</v>
      </c>
      <c r="F303" s="379">
        <v>0</v>
      </c>
      <c r="G303" s="379">
        <v>0</v>
      </c>
      <c r="H303" s="379">
        <v>0</v>
      </c>
      <c r="I303" s="379">
        <v>0</v>
      </c>
      <c r="J303" s="379">
        <v>0</v>
      </c>
      <c r="K303" s="379">
        <v>0</v>
      </c>
      <c r="L303" s="379">
        <v>0</v>
      </c>
      <c r="M303" s="379">
        <v>0</v>
      </c>
      <c r="N303" s="379">
        <v>0</v>
      </c>
      <c r="O303" s="418">
        <v>0</v>
      </c>
      <c r="IV303" s="404"/>
    </row>
    <row r="304" spans="1:256" s="398" customFormat="1" ht="25.5" customHeight="1">
      <c r="A304" s="399">
        <v>594</v>
      </c>
      <c r="B304" s="380" t="s">
        <v>2</v>
      </c>
      <c r="C304" s="378">
        <f t="shared" si="62"/>
        <v>0</v>
      </c>
      <c r="D304" s="379">
        <v>0</v>
      </c>
      <c r="E304" s="379">
        <v>0</v>
      </c>
      <c r="F304" s="379">
        <v>0</v>
      </c>
      <c r="G304" s="379">
        <v>0</v>
      </c>
      <c r="H304" s="379">
        <v>0</v>
      </c>
      <c r="I304" s="379">
        <v>0</v>
      </c>
      <c r="J304" s="379">
        <v>0</v>
      </c>
      <c r="K304" s="379">
        <v>0</v>
      </c>
      <c r="L304" s="379">
        <v>0</v>
      </c>
      <c r="M304" s="379">
        <v>0</v>
      </c>
      <c r="N304" s="379">
        <v>0</v>
      </c>
      <c r="O304" s="418">
        <v>0</v>
      </c>
      <c r="IV304" s="404"/>
    </row>
    <row r="305" spans="1:256" s="398" customFormat="1" ht="25.5" customHeight="1">
      <c r="A305" s="399">
        <v>595</v>
      </c>
      <c r="B305" s="380" t="s">
        <v>651</v>
      </c>
      <c r="C305" s="378">
        <f t="shared" si="62"/>
        <v>0</v>
      </c>
      <c r="D305" s="379">
        <v>0</v>
      </c>
      <c r="E305" s="379">
        <v>0</v>
      </c>
      <c r="F305" s="379">
        <v>0</v>
      </c>
      <c r="G305" s="379">
        <v>0</v>
      </c>
      <c r="H305" s="379">
        <v>0</v>
      </c>
      <c r="I305" s="379">
        <v>0</v>
      </c>
      <c r="J305" s="379">
        <v>0</v>
      </c>
      <c r="K305" s="379">
        <v>0</v>
      </c>
      <c r="L305" s="379">
        <v>0</v>
      </c>
      <c r="M305" s="379">
        <v>0</v>
      </c>
      <c r="N305" s="379">
        <v>0</v>
      </c>
      <c r="O305" s="418">
        <v>0</v>
      </c>
      <c r="IV305" s="404"/>
    </row>
    <row r="306" spans="1:256" s="398" customFormat="1" ht="25.5" customHeight="1">
      <c r="A306" s="399">
        <v>596</v>
      </c>
      <c r="B306" s="380" t="s">
        <v>652</v>
      </c>
      <c r="C306" s="378">
        <f t="shared" si="62"/>
        <v>0</v>
      </c>
      <c r="D306" s="379">
        <v>0</v>
      </c>
      <c r="E306" s="379">
        <v>0</v>
      </c>
      <c r="F306" s="379">
        <v>0</v>
      </c>
      <c r="G306" s="379">
        <v>0</v>
      </c>
      <c r="H306" s="379">
        <v>0</v>
      </c>
      <c r="I306" s="379">
        <v>0</v>
      </c>
      <c r="J306" s="379">
        <v>0</v>
      </c>
      <c r="K306" s="379">
        <v>0</v>
      </c>
      <c r="L306" s="379">
        <v>0</v>
      </c>
      <c r="M306" s="379">
        <v>0</v>
      </c>
      <c r="N306" s="379">
        <v>0</v>
      </c>
      <c r="O306" s="418">
        <v>0</v>
      </c>
      <c r="IV306" s="404"/>
    </row>
    <row r="307" spans="1:256" s="398" customFormat="1" ht="25.5" customHeight="1">
      <c r="A307" s="399">
        <v>597</v>
      </c>
      <c r="B307" s="380" t="s">
        <v>653</v>
      </c>
      <c r="C307" s="378">
        <f t="shared" si="62"/>
        <v>0</v>
      </c>
      <c r="D307" s="379">
        <v>0</v>
      </c>
      <c r="E307" s="379">
        <v>0</v>
      </c>
      <c r="F307" s="379">
        <v>0</v>
      </c>
      <c r="G307" s="379">
        <v>0</v>
      </c>
      <c r="H307" s="379">
        <v>0</v>
      </c>
      <c r="I307" s="379">
        <v>0</v>
      </c>
      <c r="J307" s="379">
        <v>0</v>
      </c>
      <c r="K307" s="379">
        <v>0</v>
      </c>
      <c r="L307" s="379">
        <v>0</v>
      </c>
      <c r="M307" s="379">
        <v>0</v>
      </c>
      <c r="N307" s="379">
        <v>0</v>
      </c>
      <c r="O307" s="418">
        <v>0</v>
      </c>
      <c r="IV307" s="404"/>
    </row>
    <row r="308" spans="1:256" s="398" customFormat="1" ht="25.5" customHeight="1">
      <c r="A308" s="399">
        <v>598</v>
      </c>
      <c r="B308" s="380" t="s">
        <v>654</v>
      </c>
      <c r="C308" s="378">
        <f t="shared" si="62"/>
        <v>0</v>
      </c>
      <c r="D308" s="379">
        <v>0</v>
      </c>
      <c r="E308" s="379">
        <v>0</v>
      </c>
      <c r="F308" s="379">
        <v>0</v>
      </c>
      <c r="G308" s="379">
        <v>0</v>
      </c>
      <c r="H308" s="379">
        <v>0</v>
      </c>
      <c r="I308" s="379">
        <v>0</v>
      </c>
      <c r="J308" s="379">
        <v>0</v>
      </c>
      <c r="K308" s="379">
        <v>0</v>
      </c>
      <c r="L308" s="379">
        <v>0</v>
      </c>
      <c r="M308" s="379">
        <v>0</v>
      </c>
      <c r="N308" s="379">
        <v>0</v>
      </c>
      <c r="O308" s="418">
        <v>0</v>
      </c>
      <c r="IV308" s="404"/>
    </row>
    <row r="309" spans="1:256" s="398" customFormat="1" ht="25.5" customHeight="1">
      <c r="A309" s="399">
        <v>599</v>
      </c>
      <c r="B309" s="380" t="s">
        <v>655</v>
      </c>
      <c r="C309" s="378">
        <f t="shared" si="62"/>
        <v>0</v>
      </c>
      <c r="D309" s="379">
        <v>0</v>
      </c>
      <c r="E309" s="379">
        <v>0</v>
      </c>
      <c r="F309" s="379">
        <v>0</v>
      </c>
      <c r="G309" s="379">
        <v>0</v>
      </c>
      <c r="H309" s="379">
        <v>0</v>
      </c>
      <c r="I309" s="379">
        <v>0</v>
      </c>
      <c r="J309" s="379">
        <v>0</v>
      </c>
      <c r="K309" s="379">
        <v>0</v>
      </c>
      <c r="L309" s="379">
        <v>0</v>
      </c>
      <c r="M309" s="379">
        <v>0</v>
      </c>
      <c r="N309" s="379">
        <v>0</v>
      </c>
      <c r="O309" s="418">
        <v>0</v>
      </c>
      <c r="IV309" s="404"/>
    </row>
    <row r="310" spans="1:256" s="397" customFormat="1" ht="25.5" customHeight="1">
      <c r="A310" s="438">
        <v>6000</v>
      </c>
      <c r="B310" s="439" t="s">
        <v>94</v>
      </c>
      <c r="C310" s="375">
        <f>SUM(D310:O310)</f>
        <v>54000</v>
      </c>
      <c r="D310" s="385">
        <f>D311+D320+D329</f>
        <v>0</v>
      </c>
      <c r="E310" s="385">
        <f t="shared" ref="E310:O310" si="65">E311+E320+E329</f>
        <v>27000</v>
      </c>
      <c r="F310" s="385">
        <f t="shared" si="65"/>
        <v>0</v>
      </c>
      <c r="G310" s="385">
        <f t="shared" si="65"/>
        <v>0</v>
      </c>
      <c r="H310" s="385">
        <f t="shared" si="65"/>
        <v>0</v>
      </c>
      <c r="I310" s="385">
        <f t="shared" si="65"/>
        <v>0</v>
      </c>
      <c r="J310" s="385">
        <f t="shared" si="65"/>
        <v>27000</v>
      </c>
      <c r="K310" s="385">
        <f t="shared" si="65"/>
        <v>0</v>
      </c>
      <c r="L310" s="385">
        <f t="shared" si="65"/>
        <v>0</v>
      </c>
      <c r="M310" s="385">
        <f t="shared" si="65"/>
        <v>0</v>
      </c>
      <c r="N310" s="385">
        <f t="shared" si="65"/>
        <v>0</v>
      </c>
      <c r="O310" s="421">
        <f t="shared" si="65"/>
        <v>0</v>
      </c>
      <c r="IV310" s="404"/>
    </row>
    <row r="311" spans="1:256" s="398" customFormat="1" ht="25.5" customHeight="1">
      <c r="A311" s="406">
        <v>6100</v>
      </c>
      <c r="B311" s="389" t="s">
        <v>656</v>
      </c>
      <c r="C311" s="376">
        <f>SUM(D311:O311)</f>
        <v>54000</v>
      </c>
      <c r="D311" s="382">
        <f>SUM(D312:D319)</f>
        <v>0</v>
      </c>
      <c r="E311" s="382">
        <f t="shared" ref="E311:O311" si="66">SUM(E312:E319)</f>
        <v>27000</v>
      </c>
      <c r="F311" s="382">
        <f t="shared" si="66"/>
        <v>0</v>
      </c>
      <c r="G311" s="382">
        <f t="shared" si="66"/>
        <v>0</v>
      </c>
      <c r="H311" s="382">
        <f t="shared" si="66"/>
        <v>0</v>
      </c>
      <c r="I311" s="382">
        <f t="shared" si="66"/>
        <v>0</v>
      </c>
      <c r="J311" s="382">
        <f t="shared" si="66"/>
        <v>27000</v>
      </c>
      <c r="K311" s="382">
        <f t="shared" si="66"/>
        <v>0</v>
      </c>
      <c r="L311" s="382">
        <f t="shared" si="66"/>
        <v>0</v>
      </c>
      <c r="M311" s="382">
        <f t="shared" si="66"/>
        <v>0</v>
      </c>
      <c r="N311" s="382">
        <f t="shared" si="66"/>
        <v>0</v>
      </c>
      <c r="O311" s="419">
        <f t="shared" si="66"/>
        <v>0</v>
      </c>
      <c r="IV311" s="404"/>
    </row>
    <row r="312" spans="1:256" s="398" customFormat="1" ht="25.5" customHeight="1">
      <c r="A312" s="399">
        <v>611</v>
      </c>
      <c r="B312" s="380" t="s">
        <v>657</v>
      </c>
      <c r="C312" s="378">
        <f t="shared" ref="C312:C375" si="67">SUM(D312:O312)</f>
        <v>0</v>
      </c>
      <c r="D312" s="379">
        <v>0</v>
      </c>
      <c r="E312" s="379">
        <v>0</v>
      </c>
      <c r="F312" s="379">
        <v>0</v>
      </c>
      <c r="G312" s="379">
        <v>0</v>
      </c>
      <c r="H312" s="379">
        <v>0</v>
      </c>
      <c r="I312" s="379">
        <v>0</v>
      </c>
      <c r="J312" s="379">
        <v>0</v>
      </c>
      <c r="K312" s="379">
        <v>0</v>
      </c>
      <c r="L312" s="379">
        <v>0</v>
      </c>
      <c r="M312" s="379">
        <v>0</v>
      </c>
      <c r="N312" s="379">
        <v>0</v>
      </c>
      <c r="O312" s="418">
        <v>0</v>
      </c>
      <c r="IV312" s="404"/>
    </row>
    <row r="313" spans="1:256" s="398" customFormat="1" ht="25.5" customHeight="1">
      <c r="A313" s="399">
        <v>612</v>
      </c>
      <c r="B313" s="380" t="s">
        <v>658</v>
      </c>
      <c r="C313" s="378">
        <f t="shared" si="67"/>
        <v>54000</v>
      </c>
      <c r="D313" s="379">
        <v>0</v>
      </c>
      <c r="E313" s="379">
        <v>27000</v>
      </c>
      <c r="F313" s="379">
        <v>0</v>
      </c>
      <c r="G313" s="379">
        <v>0</v>
      </c>
      <c r="H313" s="379">
        <v>0</v>
      </c>
      <c r="I313" s="379">
        <v>0</v>
      </c>
      <c r="J313" s="379">
        <v>27000</v>
      </c>
      <c r="K313" s="379">
        <v>0</v>
      </c>
      <c r="L313" s="379">
        <v>0</v>
      </c>
      <c r="M313" s="379">
        <v>0</v>
      </c>
      <c r="N313" s="379">
        <v>0</v>
      </c>
      <c r="O313" s="418">
        <v>0</v>
      </c>
      <c r="IV313" s="404"/>
    </row>
    <row r="314" spans="1:256" s="398" customFormat="1" ht="25.5">
      <c r="A314" s="399">
        <v>613</v>
      </c>
      <c r="B314" s="380" t="s">
        <v>659</v>
      </c>
      <c r="C314" s="378">
        <f t="shared" si="67"/>
        <v>0</v>
      </c>
      <c r="D314" s="379">
        <v>0</v>
      </c>
      <c r="E314" s="379">
        <v>0</v>
      </c>
      <c r="F314" s="379">
        <v>0</v>
      </c>
      <c r="G314" s="379">
        <v>0</v>
      </c>
      <c r="H314" s="379">
        <v>0</v>
      </c>
      <c r="I314" s="379">
        <v>0</v>
      </c>
      <c r="J314" s="379">
        <v>0</v>
      </c>
      <c r="K314" s="379">
        <v>0</v>
      </c>
      <c r="L314" s="379">
        <v>0</v>
      </c>
      <c r="M314" s="379">
        <v>0</v>
      </c>
      <c r="N314" s="379">
        <v>0</v>
      </c>
      <c r="O314" s="418">
        <v>0</v>
      </c>
      <c r="IV314" s="404"/>
    </row>
    <row r="315" spans="1:256" s="398" customFormat="1" ht="25.5" customHeight="1">
      <c r="A315" s="399">
        <v>614</v>
      </c>
      <c r="B315" s="380" t="s">
        <v>660</v>
      </c>
      <c r="C315" s="378">
        <f t="shared" si="67"/>
        <v>0</v>
      </c>
      <c r="D315" s="379">
        <v>0</v>
      </c>
      <c r="E315" s="379">
        <v>0</v>
      </c>
      <c r="F315" s="379">
        <v>0</v>
      </c>
      <c r="G315" s="379">
        <v>0</v>
      </c>
      <c r="H315" s="379">
        <v>0</v>
      </c>
      <c r="I315" s="379">
        <v>0</v>
      </c>
      <c r="J315" s="379">
        <v>0</v>
      </c>
      <c r="K315" s="379">
        <v>0</v>
      </c>
      <c r="L315" s="379">
        <v>0</v>
      </c>
      <c r="M315" s="379">
        <v>0</v>
      </c>
      <c r="N315" s="379">
        <v>0</v>
      </c>
      <c r="O315" s="418">
        <v>0</v>
      </c>
      <c r="IV315" s="404"/>
    </row>
    <row r="316" spans="1:256" s="398" customFormat="1" ht="25.5" customHeight="1">
      <c r="A316" s="399">
        <v>615</v>
      </c>
      <c r="B316" s="380" t="s">
        <v>661</v>
      </c>
      <c r="C316" s="378">
        <f t="shared" si="67"/>
        <v>0</v>
      </c>
      <c r="D316" s="379">
        <v>0</v>
      </c>
      <c r="E316" s="379">
        <v>0</v>
      </c>
      <c r="F316" s="379">
        <v>0</v>
      </c>
      <c r="G316" s="379">
        <v>0</v>
      </c>
      <c r="H316" s="379">
        <v>0</v>
      </c>
      <c r="I316" s="379">
        <v>0</v>
      </c>
      <c r="J316" s="379">
        <v>0</v>
      </c>
      <c r="K316" s="379">
        <v>0</v>
      </c>
      <c r="L316" s="379">
        <v>0</v>
      </c>
      <c r="M316" s="379">
        <v>0</v>
      </c>
      <c r="N316" s="379">
        <v>0</v>
      </c>
      <c r="O316" s="418">
        <v>0</v>
      </c>
      <c r="IV316" s="404"/>
    </row>
    <row r="317" spans="1:256" s="398" customFormat="1" ht="25.5" customHeight="1">
      <c r="A317" s="399">
        <v>616</v>
      </c>
      <c r="B317" s="380" t="s">
        <v>662</v>
      </c>
      <c r="C317" s="378">
        <f t="shared" si="67"/>
        <v>0</v>
      </c>
      <c r="D317" s="379">
        <v>0</v>
      </c>
      <c r="E317" s="379">
        <v>0</v>
      </c>
      <c r="F317" s="379">
        <v>0</v>
      </c>
      <c r="G317" s="379">
        <v>0</v>
      </c>
      <c r="H317" s="379">
        <v>0</v>
      </c>
      <c r="I317" s="379">
        <v>0</v>
      </c>
      <c r="J317" s="379">
        <v>0</v>
      </c>
      <c r="K317" s="379">
        <v>0</v>
      </c>
      <c r="L317" s="379">
        <v>0</v>
      </c>
      <c r="M317" s="379">
        <v>0</v>
      </c>
      <c r="N317" s="379">
        <v>0</v>
      </c>
      <c r="O317" s="418">
        <v>0</v>
      </c>
      <c r="IV317" s="404"/>
    </row>
    <row r="318" spans="1:256" s="398" customFormat="1" ht="25.5" customHeight="1">
      <c r="A318" s="399">
        <v>617</v>
      </c>
      <c r="B318" s="380" t="s">
        <v>663</v>
      </c>
      <c r="C318" s="378">
        <f t="shared" si="67"/>
        <v>0</v>
      </c>
      <c r="D318" s="379">
        <v>0</v>
      </c>
      <c r="E318" s="379">
        <v>0</v>
      </c>
      <c r="F318" s="379">
        <v>0</v>
      </c>
      <c r="G318" s="379">
        <v>0</v>
      </c>
      <c r="H318" s="379">
        <v>0</v>
      </c>
      <c r="I318" s="379">
        <v>0</v>
      </c>
      <c r="J318" s="379">
        <v>0</v>
      </c>
      <c r="K318" s="379">
        <v>0</v>
      </c>
      <c r="L318" s="379">
        <v>0</v>
      </c>
      <c r="M318" s="379">
        <v>0</v>
      </c>
      <c r="N318" s="379">
        <v>0</v>
      </c>
      <c r="O318" s="418">
        <v>0</v>
      </c>
      <c r="IV318" s="404"/>
    </row>
    <row r="319" spans="1:256" s="398" customFormat="1" ht="25.5">
      <c r="A319" s="399">
        <v>619</v>
      </c>
      <c r="B319" s="380" t="s">
        <v>664</v>
      </c>
      <c r="C319" s="378">
        <f t="shared" si="67"/>
        <v>0</v>
      </c>
      <c r="D319" s="379">
        <v>0</v>
      </c>
      <c r="E319" s="379">
        <v>0</v>
      </c>
      <c r="F319" s="379">
        <v>0</v>
      </c>
      <c r="G319" s="379">
        <v>0</v>
      </c>
      <c r="H319" s="379">
        <v>0</v>
      </c>
      <c r="I319" s="379">
        <v>0</v>
      </c>
      <c r="J319" s="379">
        <v>0</v>
      </c>
      <c r="K319" s="379">
        <v>0</v>
      </c>
      <c r="L319" s="379">
        <v>0</v>
      </c>
      <c r="M319" s="379">
        <v>0</v>
      </c>
      <c r="N319" s="379">
        <v>0</v>
      </c>
      <c r="O319" s="418">
        <v>0</v>
      </c>
      <c r="IV319" s="404"/>
    </row>
    <row r="320" spans="1:256" s="398" customFormat="1" ht="25.5" customHeight="1">
      <c r="A320" s="406">
        <v>6200</v>
      </c>
      <c r="B320" s="389" t="s">
        <v>665</v>
      </c>
      <c r="C320" s="376">
        <f t="shared" si="67"/>
        <v>0</v>
      </c>
      <c r="D320" s="382">
        <f>SUM(D321:D328)</f>
        <v>0</v>
      </c>
      <c r="E320" s="382">
        <f t="shared" ref="E320:O320" si="68">SUM(E321:E328)</f>
        <v>0</v>
      </c>
      <c r="F320" s="382">
        <f t="shared" si="68"/>
        <v>0</v>
      </c>
      <c r="G320" s="382">
        <f t="shared" si="68"/>
        <v>0</v>
      </c>
      <c r="H320" s="382">
        <f t="shared" si="68"/>
        <v>0</v>
      </c>
      <c r="I320" s="382">
        <f t="shared" si="68"/>
        <v>0</v>
      </c>
      <c r="J320" s="382">
        <f t="shared" si="68"/>
        <v>0</v>
      </c>
      <c r="K320" s="382">
        <f t="shared" si="68"/>
        <v>0</v>
      </c>
      <c r="L320" s="382">
        <f t="shared" si="68"/>
        <v>0</v>
      </c>
      <c r="M320" s="382">
        <f t="shared" si="68"/>
        <v>0</v>
      </c>
      <c r="N320" s="382">
        <f t="shared" si="68"/>
        <v>0</v>
      </c>
      <c r="O320" s="419">
        <f t="shared" si="68"/>
        <v>0</v>
      </c>
      <c r="IV320" s="404"/>
    </row>
    <row r="321" spans="1:256" s="398" customFormat="1" ht="25.5" customHeight="1">
      <c r="A321" s="399">
        <v>621</v>
      </c>
      <c r="B321" s="380" t="s">
        <v>657</v>
      </c>
      <c r="C321" s="378">
        <f t="shared" si="67"/>
        <v>0</v>
      </c>
      <c r="D321" s="379">
        <v>0</v>
      </c>
      <c r="E321" s="379">
        <v>0</v>
      </c>
      <c r="F321" s="379">
        <v>0</v>
      </c>
      <c r="G321" s="379">
        <v>0</v>
      </c>
      <c r="H321" s="379">
        <v>0</v>
      </c>
      <c r="I321" s="379">
        <v>0</v>
      </c>
      <c r="J321" s="379">
        <v>0</v>
      </c>
      <c r="K321" s="379">
        <v>0</v>
      </c>
      <c r="L321" s="379">
        <v>0</v>
      </c>
      <c r="M321" s="379">
        <v>0</v>
      </c>
      <c r="N321" s="379">
        <v>0</v>
      </c>
      <c r="O321" s="418">
        <v>0</v>
      </c>
      <c r="IV321" s="404"/>
    </row>
    <row r="322" spans="1:256" s="398" customFormat="1" ht="25.5" customHeight="1">
      <c r="A322" s="399">
        <v>622</v>
      </c>
      <c r="B322" s="380" t="s">
        <v>666</v>
      </c>
      <c r="C322" s="378">
        <f t="shared" si="67"/>
        <v>0</v>
      </c>
      <c r="D322" s="379">
        <v>0</v>
      </c>
      <c r="E322" s="379">
        <v>0</v>
      </c>
      <c r="F322" s="379">
        <v>0</v>
      </c>
      <c r="G322" s="379">
        <v>0</v>
      </c>
      <c r="H322" s="379">
        <v>0</v>
      </c>
      <c r="I322" s="379">
        <v>0</v>
      </c>
      <c r="J322" s="379">
        <v>0</v>
      </c>
      <c r="K322" s="379">
        <v>0</v>
      </c>
      <c r="L322" s="379">
        <v>0</v>
      </c>
      <c r="M322" s="379">
        <v>0</v>
      </c>
      <c r="N322" s="379">
        <v>0</v>
      </c>
      <c r="O322" s="418">
        <v>0</v>
      </c>
      <c r="IV322" s="404"/>
    </row>
    <row r="323" spans="1:256" s="398" customFormat="1" ht="30" customHeight="1">
      <c r="A323" s="399">
        <v>623</v>
      </c>
      <c r="B323" s="380" t="s">
        <v>667</v>
      </c>
      <c r="C323" s="378">
        <f t="shared" si="67"/>
        <v>0</v>
      </c>
      <c r="D323" s="379">
        <v>0</v>
      </c>
      <c r="E323" s="379">
        <v>0</v>
      </c>
      <c r="F323" s="379">
        <v>0</v>
      </c>
      <c r="G323" s="379">
        <v>0</v>
      </c>
      <c r="H323" s="379">
        <v>0</v>
      </c>
      <c r="I323" s="379">
        <v>0</v>
      </c>
      <c r="J323" s="379">
        <v>0</v>
      </c>
      <c r="K323" s="379">
        <v>0</v>
      </c>
      <c r="L323" s="379">
        <v>0</v>
      </c>
      <c r="M323" s="379">
        <v>0</v>
      </c>
      <c r="N323" s="379">
        <v>0</v>
      </c>
      <c r="O323" s="418">
        <v>0</v>
      </c>
      <c r="IV323" s="404"/>
    </row>
    <row r="324" spans="1:256" s="398" customFormat="1" ht="25.5" customHeight="1">
      <c r="A324" s="399">
        <v>624</v>
      </c>
      <c r="B324" s="380" t="s">
        <v>660</v>
      </c>
      <c r="C324" s="378">
        <f t="shared" si="67"/>
        <v>0</v>
      </c>
      <c r="D324" s="379">
        <v>0</v>
      </c>
      <c r="E324" s="379">
        <v>0</v>
      </c>
      <c r="F324" s="379">
        <v>0</v>
      </c>
      <c r="G324" s="379">
        <v>0</v>
      </c>
      <c r="H324" s="379">
        <v>0</v>
      </c>
      <c r="I324" s="379">
        <v>0</v>
      </c>
      <c r="J324" s="379">
        <v>0</v>
      </c>
      <c r="K324" s="379">
        <v>0</v>
      </c>
      <c r="L324" s="379">
        <v>0</v>
      </c>
      <c r="M324" s="379">
        <v>0</v>
      </c>
      <c r="N324" s="379">
        <v>0</v>
      </c>
      <c r="O324" s="418">
        <v>0</v>
      </c>
      <c r="IV324" s="404"/>
    </row>
    <row r="325" spans="1:256" s="398" customFormat="1" ht="25.5" customHeight="1">
      <c r="A325" s="399">
        <v>625</v>
      </c>
      <c r="B325" s="380" t="s">
        <v>661</v>
      </c>
      <c r="C325" s="378">
        <f t="shared" si="67"/>
        <v>0</v>
      </c>
      <c r="D325" s="379">
        <v>0</v>
      </c>
      <c r="E325" s="379">
        <v>0</v>
      </c>
      <c r="F325" s="379">
        <v>0</v>
      </c>
      <c r="G325" s="379">
        <v>0</v>
      </c>
      <c r="H325" s="379">
        <v>0</v>
      </c>
      <c r="I325" s="379">
        <v>0</v>
      </c>
      <c r="J325" s="379">
        <v>0</v>
      </c>
      <c r="K325" s="379">
        <v>0</v>
      </c>
      <c r="L325" s="379">
        <v>0</v>
      </c>
      <c r="M325" s="379">
        <v>0</v>
      </c>
      <c r="N325" s="379">
        <v>0</v>
      </c>
      <c r="O325" s="418">
        <v>0</v>
      </c>
      <c r="IV325" s="404"/>
    </row>
    <row r="326" spans="1:256" s="398" customFormat="1" ht="25.5" customHeight="1">
      <c r="A326" s="399">
        <v>626</v>
      </c>
      <c r="B326" s="380" t="s">
        <v>662</v>
      </c>
      <c r="C326" s="378">
        <f t="shared" si="67"/>
        <v>0</v>
      </c>
      <c r="D326" s="379">
        <v>0</v>
      </c>
      <c r="E326" s="379">
        <v>0</v>
      </c>
      <c r="F326" s="379">
        <v>0</v>
      </c>
      <c r="G326" s="379">
        <v>0</v>
      </c>
      <c r="H326" s="379">
        <v>0</v>
      </c>
      <c r="I326" s="379">
        <v>0</v>
      </c>
      <c r="J326" s="379">
        <v>0</v>
      </c>
      <c r="K326" s="379">
        <v>0</v>
      </c>
      <c r="L326" s="379">
        <v>0</v>
      </c>
      <c r="M326" s="379">
        <v>0</v>
      </c>
      <c r="N326" s="379">
        <v>0</v>
      </c>
      <c r="O326" s="418">
        <v>0</v>
      </c>
      <c r="IV326" s="404"/>
    </row>
    <row r="327" spans="1:256" s="398" customFormat="1" ht="25.5" customHeight="1">
      <c r="A327" s="399">
        <v>627</v>
      </c>
      <c r="B327" s="380" t="s">
        <v>663</v>
      </c>
      <c r="C327" s="378">
        <f t="shared" si="67"/>
        <v>0</v>
      </c>
      <c r="D327" s="379">
        <v>0</v>
      </c>
      <c r="E327" s="379">
        <v>0</v>
      </c>
      <c r="F327" s="379">
        <v>0</v>
      </c>
      <c r="G327" s="379">
        <v>0</v>
      </c>
      <c r="H327" s="379">
        <v>0</v>
      </c>
      <c r="I327" s="379">
        <v>0</v>
      </c>
      <c r="J327" s="379">
        <v>0</v>
      </c>
      <c r="K327" s="379">
        <v>0</v>
      </c>
      <c r="L327" s="379">
        <v>0</v>
      </c>
      <c r="M327" s="379">
        <v>0</v>
      </c>
      <c r="N327" s="379">
        <v>0</v>
      </c>
      <c r="O327" s="418">
        <v>0</v>
      </c>
      <c r="IV327" s="404"/>
    </row>
    <row r="328" spans="1:256" s="398" customFormat="1" ht="26.25" customHeight="1">
      <c r="A328" s="399">
        <v>629</v>
      </c>
      <c r="B328" s="380" t="s">
        <v>668</v>
      </c>
      <c r="C328" s="378">
        <f t="shared" si="67"/>
        <v>0</v>
      </c>
      <c r="D328" s="379">
        <v>0</v>
      </c>
      <c r="E328" s="379">
        <v>0</v>
      </c>
      <c r="F328" s="379">
        <v>0</v>
      </c>
      <c r="G328" s="379">
        <v>0</v>
      </c>
      <c r="H328" s="379">
        <v>0</v>
      </c>
      <c r="I328" s="379">
        <v>0</v>
      </c>
      <c r="J328" s="379">
        <v>0</v>
      </c>
      <c r="K328" s="379">
        <v>0</v>
      </c>
      <c r="L328" s="379">
        <v>0</v>
      </c>
      <c r="M328" s="379">
        <v>0</v>
      </c>
      <c r="N328" s="379">
        <v>0</v>
      </c>
      <c r="O328" s="418">
        <v>0</v>
      </c>
      <c r="IV328" s="404"/>
    </row>
    <row r="329" spans="1:256" s="398" customFormat="1" ht="25.5" customHeight="1">
      <c r="A329" s="406">
        <v>6300</v>
      </c>
      <c r="B329" s="389" t="s">
        <v>669</v>
      </c>
      <c r="C329" s="376">
        <f t="shared" si="67"/>
        <v>0</v>
      </c>
      <c r="D329" s="382">
        <f>SUM(D330:D331)</f>
        <v>0</v>
      </c>
      <c r="E329" s="382">
        <f t="shared" ref="E329:O329" si="69">SUM(E330:E331)</f>
        <v>0</v>
      </c>
      <c r="F329" s="382">
        <f t="shared" si="69"/>
        <v>0</v>
      </c>
      <c r="G329" s="382">
        <f t="shared" si="69"/>
        <v>0</v>
      </c>
      <c r="H329" s="382">
        <f t="shared" si="69"/>
        <v>0</v>
      </c>
      <c r="I329" s="382">
        <f t="shared" si="69"/>
        <v>0</v>
      </c>
      <c r="J329" s="382">
        <f t="shared" si="69"/>
        <v>0</v>
      </c>
      <c r="K329" s="382">
        <f t="shared" si="69"/>
        <v>0</v>
      </c>
      <c r="L329" s="382">
        <f t="shared" si="69"/>
        <v>0</v>
      </c>
      <c r="M329" s="382">
        <f t="shared" si="69"/>
        <v>0</v>
      </c>
      <c r="N329" s="382">
        <f t="shared" si="69"/>
        <v>0</v>
      </c>
      <c r="O329" s="419">
        <f t="shared" si="69"/>
        <v>0</v>
      </c>
      <c r="IV329" s="404"/>
    </row>
    <row r="330" spans="1:256" s="398" customFormat="1" ht="25.5">
      <c r="A330" s="399">
        <v>631</v>
      </c>
      <c r="B330" s="380" t="s">
        <v>670</v>
      </c>
      <c r="C330" s="378">
        <f t="shared" si="67"/>
        <v>0</v>
      </c>
      <c r="D330" s="379">
        <v>0</v>
      </c>
      <c r="E330" s="379">
        <v>0</v>
      </c>
      <c r="F330" s="379">
        <v>0</v>
      </c>
      <c r="G330" s="379">
        <v>0</v>
      </c>
      <c r="H330" s="379">
        <v>0</v>
      </c>
      <c r="I330" s="379">
        <v>0</v>
      </c>
      <c r="J330" s="379">
        <v>0</v>
      </c>
      <c r="K330" s="379">
        <v>0</v>
      </c>
      <c r="L330" s="379">
        <v>0</v>
      </c>
      <c r="M330" s="379">
        <v>0</v>
      </c>
      <c r="N330" s="379">
        <v>0</v>
      </c>
      <c r="O330" s="418">
        <v>0</v>
      </c>
      <c r="IV330" s="404"/>
    </row>
    <row r="331" spans="1:256" s="398" customFormat="1" ht="25.5">
      <c r="A331" s="399">
        <v>632</v>
      </c>
      <c r="B331" s="380" t="s">
        <v>671</v>
      </c>
      <c r="C331" s="378">
        <f t="shared" si="67"/>
        <v>0</v>
      </c>
      <c r="D331" s="379">
        <v>0</v>
      </c>
      <c r="E331" s="379">
        <v>0</v>
      </c>
      <c r="F331" s="379">
        <v>0</v>
      </c>
      <c r="G331" s="379">
        <v>0</v>
      </c>
      <c r="H331" s="379">
        <v>0</v>
      </c>
      <c r="I331" s="379">
        <v>0</v>
      </c>
      <c r="J331" s="379">
        <v>0</v>
      </c>
      <c r="K331" s="379">
        <v>0</v>
      </c>
      <c r="L331" s="379">
        <v>0</v>
      </c>
      <c r="M331" s="379">
        <v>0</v>
      </c>
      <c r="N331" s="379">
        <v>0</v>
      </c>
      <c r="O331" s="418">
        <v>0</v>
      </c>
      <c r="IV331" s="404"/>
    </row>
    <row r="332" spans="1:256" s="397" customFormat="1" ht="25.5" customHeight="1">
      <c r="A332" s="438">
        <v>7000</v>
      </c>
      <c r="B332" s="439" t="s">
        <v>98</v>
      </c>
      <c r="C332" s="375">
        <f t="shared" si="67"/>
        <v>0</v>
      </c>
      <c r="D332" s="385">
        <f>D333+D336+D346+D353+D363+D373+D376</f>
        <v>0</v>
      </c>
      <c r="E332" s="385">
        <f t="shared" ref="E332:O332" si="70">E333+E336+E346+E353+E363+E373+E376</f>
        <v>0</v>
      </c>
      <c r="F332" s="385">
        <f t="shared" si="70"/>
        <v>0</v>
      </c>
      <c r="G332" s="385">
        <f t="shared" si="70"/>
        <v>0</v>
      </c>
      <c r="H332" s="385">
        <f t="shared" si="70"/>
        <v>0</v>
      </c>
      <c r="I332" s="385">
        <f t="shared" si="70"/>
        <v>0</v>
      </c>
      <c r="J332" s="385">
        <f t="shared" si="70"/>
        <v>0</v>
      </c>
      <c r="K332" s="385">
        <f t="shared" si="70"/>
        <v>0</v>
      </c>
      <c r="L332" s="385">
        <f t="shared" si="70"/>
        <v>0</v>
      </c>
      <c r="M332" s="385">
        <f t="shared" si="70"/>
        <v>0</v>
      </c>
      <c r="N332" s="385">
        <f t="shared" si="70"/>
        <v>0</v>
      </c>
      <c r="O332" s="421">
        <f t="shared" si="70"/>
        <v>0</v>
      </c>
      <c r="IV332" s="404"/>
    </row>
    <row r="333" spans="1:256" s="398" customFormat="1" ht="30">
      <c r="A333" s="443">
        <v>7100</v>
      </c>
      <c r="B333" s="389" t="s">
        <v>672</v>
      </c>
      <c r="C333" s="376">
        <f t="shared" si="67"/>
        <v>0</v>
      </c>
      <c r="D333" s="382">
        <f>SUM(D334:D335)</f>
        <v>0</v>
      </c>
      <c r="E333" s="382">
        <f t="shared" ref="E333:O333" si="71">SUM(E334:E335)</f>
        <v>0</v>
      </c>
      <c r="F333" s="382">
        <f t="shared" si="71"/>
        <v>0</v>
      </c>
      <c r="G333" s="382">
        <f t="shared" si="71"/>
        <v>0</v>
      </c>
      <c r="H333" s="382">
        <f t="shared" si="71"/>
        <v>0</v>
      </c>
      <c r="I333" s="382">
        <f t="shared" si="71"/>
        <v>0</v>
      </c>
      <c r="J333" s="382">
        <f t="shared" si="71"/>
        <v>0</v>
      </c>
      <c r="K333" s="382">
        <f t="shared" si="71"/>
        <v>0</v>
      </c>
      <c r="L333" s="382">
        <f t="shared" si="71"/>
        <v>0</v>
      </c>
      <c r="M333" s="382">
        <f t="shared" si="71"/>
        <v>0</v>
      </c>
      <c r="N333" s="382">
        <f t="shared" si="71"/>
        <v>0</v>
      </c>
      <c r="O333" s="419">
        <f t="shared" si="71"/>
        <v>0</v>
      </c>
      <c r="IV333" s="404"/>
    </row>
    <row r="334" spans="1:256" s="398" customFormat="1" ht="38.25">
      <c r="A334" s="399">
        <v>711</v>
      </c>
      <c r="B334" s="380" t="s">
        <v>673</v>
      </c>
      <c r="C334" s="378">
        <f t="shared" si="67"/>
        <v>0</v>
      </c>
      <c r="D334" s="379">
        <v>0</v>
      </c>
      <c r="E334" s="379">
        <v>0</v>
      </c>
      <c r="F334" s="379">
        <v>0</v>
      </c>
      <c r="G334" s="379">
        <v>0</v>
      </c>
      <c r="H334" s="379">
        <v>0</v>
      </c>
      <c r="I334" s="379">
        <v>0</v>
      </c>
      <c r="J334" s="379">
        <v>0</v>
      </c>
      <c r="K334" s="379">
        <v>0</v>
      </c>
      <c r="L334" s="379">
        <v>0</v>
      </c>
      <c r="M334" s="379">
        <v>0</v>
      </c>
      <c r="N334" s="379">
        <v>0</v>
      </c>
      <c r="O334" s="418">
        <v>0</v>
      </c>
      <c r="P334" s="374">
        <v>0</v>
      </c>
      <c r="Q334" s="34">
        <v>0</v>
      </c>
      <c r="R334" s="34">
        <v>0</v>
      </c>
      <c r="S334" s="34">
        <v>0</v>
      </c>
      <c r="T334" s="34">
        <v>0</v>
      </c>
      <c r="U334" s="34">
        <v>0</v>
      </c>
      <c r="V334" s="34">
        <v>0</v>
      </c>
      <c r="W334" s="34">
        <v>0</v>
      </c>
      <c r="X334" s="34">
        <v>0</v>
      </c>
      <c r="Y334" s="34">
        <v>0</v>
      </c>
      <c r="Z334" s="34">
        <v>0</v>
      </c>
      <c r="AA334" s="34">
        <v>0</v>
      </c>
      <c r="AB334" s="34">
        <v>0</v>
      </c>
      <c r="AC334" s="34">
        <v>0</v>
      </c>
      <c r="AD334" s="34">
        <v>0</v>
      </c>
      <c r="AE334" s="34">
        <v>0</v>
      </c>
      <c r="AF334" s="34">
        <v>0</v>
      </c>
      <c r="AG334" s="34">
        <v>0</v>
      </c>
      <c r="AH334" s="34">
        <v>0</v>
      </c>
      <c r="AI334" s="34">
        <v>0</v>
      </c>
      <c r="AJ334" s="34">
        <v>0</v>
      </c>
      <c r="AK334" s="34">
        <v>0</v>
      </c>
      <c r="AL334" s="34">
        <v>0</v>
      </c>
      <c r="AM334" s="34">
        <v>0</v>
      </c>
      <c r="AN334" s="34">
        <v>0</v>
      </c>
      <c r="AO334" s="34">
        <v>0</v>
      </c>
      <c r="AP334" s="34">
        <v>0</v>
      </c>
      <c r="AQ334" s="34">
        <v>0</v>
      </c>
      <c r="AR334" s="34">
        <v>0</v>
      </c>
      <c r="AS334" s="34">
        <v>0</v>
      </c>
      <c r="AT334" s="34">
        <v>0</v>
      </c>
      <c r="AU334" s="34">
        <v>0</v>
      </c>
      <c r="AV334" s="34">
        <v>0</v>
      </c>
      <c r="AW334" s="34">
        <v>0</v>
      </c>
      <c r="AX334" s="34">
        <v>0</v>
      </c>
      <c r="AY334" s="34">
        <v>0</v>
      </c>
      <c r="AZ334" s="34">
        <v>0</v>
      </c>
      <c r="BA334" s="34">
        <v>0</v>
      </c>
      <c r="BB334" s="34">
        <v>0</v>
      </c>
      <c r="BC334" s="34">
        <v>0</v>
      </c>
      <c r="BD334" s="34">
        <v>0</v>
      </c>
      <c r="BE334" s="34">
        <v>0</v>
      </c>
      <c r="BF334" s="34">
        <v>0</v>
      </c>
      <c r="BG334" s="34">
        <v>0</v>
      </c>
      <c r="BH334" s="34">
        <v>0</v>
      </c>
      <c r="BI334" s="34">
        <v>0</v>
      </c>
      <c r="BJ334" s="34">
        <v>0</v>
      </c>
      <c r="BK334" s="34">
        <v>0</v>
      </c>
      <c r="BL334" s="34">
        <v>0</v>
      </c>
      <c r="BM334" s="34">
        <v>0</v>
      </c>
      <c r="BN334" s="34">
        <v>0</v>
      </c>
      <c r="BO334" s="34">
        <v>0</v>
      </c>
      <c r="BP334" s="34">
        <v>0</v>
      </c>
      <c r="BQ334" s="34">
        <v>0</v>
      </c>
      <c r="BR334" s="34">
        <v>0</v>
      </c>
      <c r="BS334" s="34">
        <v>0</v>
      </c>
      <c r="BT334" s="34">
        <v>0</v>
      </c>
      <c r="BU334" s="34">
        <v>0</v>
      </c>
      <c r="BV334" s="34">
        <v>0</v>
      </c>
      <c r="BW334" s="34">
        <v>0</v>
      </c>
      <c r="BX334" s="34">
        <v>0</v>
      </c>
      <c r="BY334" s="34">
        <v>0</v>
      </c>
      <c r="BZ334" s="34">
        <v>0</v>
      </c>
      <c r="CA334" s="34">
        <v>0</v>
      </c>
      <c r="CB334" s="34">
        <v>0</v>
      </c>
      <c r="CC334" s="34">
        <v>0</v>
      </c>
      <c r="CD334" s="34">
        <v>0</v>
      </c>
      <c r="CE334" s="34">
        <v>0</v>
      </c>
      <c r="CF334" s="34">
        <v>0</v>
      </c>
      <c r="CG334" s="34">
        <v>0</v>
      </c>
      <c r="CH334" s="34">
        <v>0</v>
      </c>
      <c r="CI334" s="34">
        <v>0</v>
      </c>
      <c r="CJ334" s="34">
        <v>0</v>
      </c>
      <c r="CK334" s="34">
        <v>0</v>
      </c>
      <c r="CL334" s="34">
        <v>0</v>
      </c>
      <c r="CM334" s="34">
        <v>0</v>
      </c>
      <c r="CN334" s="34">
        <v>0</v>
      </c>
      <c r="CO334" s="34">
        <v>0</v>
      </c>
      <c r="CP334" s="34">
        <v>0</v>
      </c>
      <c r="CQ334" s="34">
        <v>0</v>
      </c>
      <c r="CR334" s="34">
        <v>0</v>
      </c>
      <c r="CS334" s="34">
        <v>0</v>
      </c>
      <c r="CT334" s="34">
        <v>0</v>
      </c>
      <c r="CU334" s="34">
        <v>0</v>
      </c>
      <c r="CV334" s="34">
        <v>0</v>
      </c>
      <c r="CW334" s="34">
        <v>0</v>
      </c>
      <c r="CX334" s="34">
        <v>0</v>
      </c>
      <c r="CY334" s="34">
        <v>0</v>
      </c>
      <c r="CZ334" s="34">
        <v>0</v>
      </c>
      <c r="DA334" s="34">
        <v>0</v>
      </c>
      <c r="DB334" s="34">
        <v>0</v>
      </c>
      <c r="DC334" s="34">
        <v>0</v>
      </c>
      <c r="DD334" s="34">
        <v>0</v>
      </c>
      <c r="DE334" s="34">
        <v>0</v>
      </c>
      <c r="DF334" s="34">
        <v>0</v>
      </c>
      <c r="DG334" s="34">
        <v>0</v>
      </c>
      <c r="DH334" s="34">
        <v>0</v>
      </c>
      <c r="DI334" s="34">
        <v>0</v>
      </c>
      <c r="DJ334" s="34">
        <v>0</v>
      </c>
      <c r="DK334" s="34">
        <v>0</v>
      </c>
      <c r="DL334" s="34">
        <v>0</v>
      </c>
      <c r="DM334" s="34">
        <v>0</v>
      </c>
      <c r="DN334" s="34">
        <v>0</v>
      </c>
      <c r="DO334" s="34">
        <v>0</v>
      </c>
      <c r="DP334" s="34">
        <v>0</v>
      </c>
      <c r="DQ334" s="34">
        <v>0</v>
      </c>
      <c r="DR334" s="34">
        <v>0</v>
      </c>
      <c r="DS334" s="34">
        <v>0</v>
      </c>
      <c r="DT334" s="34">
        <v>0</v>
      </c>
      <c r="DU334" s="34">
        <v>0</v>
      </c>
      <c r="DV334" s="34">
        <v>0</v>
      </c>
      <c r="DW334" s="34">
        <v>0</v>
      </c>
      <c r="DX334" s="34">
        <v>0</v>
      </c>
      <c r="DY334" s="34">
        <v>0</v>
      </c>
      <c r="DZ334" s="34">
        <v>0</v>
      </c>
      <c r="EA334" s="34">
        <v>0</v>
      </c>
      <c r="EB334" s="34">
        <v>0</v>
      </c>
      <c r="EC334" s="34">
        <v>0</v>
      </c>
      <c r="ED334" s="34">
        <v>0</v>
      </c>
      <c r="EE334" s="34">
        <v>0</v>
      </c>
      <c r="EF334" s="34">
        <v>0</v>
      </c>
      <c r="EG334" s="34">
        <v>0</v>
      </c>
      <c r="EH334" s="34">
        <v>0</v>
      </c>
      <c r="EI334" s="34">
        <v>0</v>
      </c>
      <c r="EJ334" s="34">
        <v>0</v>
      </c>
      <c r="EK334" s="34">
        <v>0</v>
      </c>
      <c r="EL334" s="34">
        <v>0</v>
      </c>
      <c r="EM334" s="34">
        <v>0</v>
      </c>
      <c r="EN334" s="34">
        <v>0</v>
      </c>
      <c r="EO334" s="34">
        <v>0</v>
      </c>
      <c r="EP334" s="34">
        <v>0</v>
      </c>
      <c r="EQ334" s="34">
        <v>0</v>
      </c>
      <c r="ER334" s="34">
        <v>0</v>
      </c>
      <c r="ES334" s="34">
        <v>0</v>
      </c>
      <c r="ET334" s="34">
        <v>0</v>
      </c>
      <c r="EU334" s="34">
        <v>0</v>
      </c>
      <c r="EV334" s="34">
        <v>0</v>
      </c>
      <c r="EW334" s="34">
        <v>0</v>
      </c>
      <c r="EX334" s="34">
        <v>0</v>
      </c>
      <c r="EY334" s="34">
        <v>0</v>
      </c>
      <c r="EZ334" s="34">
        <v>0</v>
      </c>
      <c r="FA334" s="34">
        <v>0</v>
      </c>
      <c r="FB334" s="34">
        <v>0</v>
      </c>
      <c r="FC334" s="34">
        <v>0</v>
      </c>
      <c r="FD334" s="34">
        <v>0</v>
      </c>
      <c r="FE334" s="34">
        <v>0</v>
      </c>
      <c r="FF334" s="34">
        <v>0</v>
      </c>
      <c r="FG334" s="34">
        <v>0</v>
      </c>
      <c r="FH334" s="34">
        <v>0</v>
      </c>
      <c r="FI334" s="34">
        <v>0</v>
      </c>
      <c r="FJ334" s="34">
        <v>0</v>
      </c>
      <c r="FK334" s="34">
        <v>0</v>
      </c>
      <c r="FL334" s="34">
        <v>0</v>
      </c>
      <c r="FM334" s="34">
        <v>0</v>
      </c>
      <c r="FN334" s="34">
        <v>0</v>
      </c>
      <c r="FO334" s="34">
        <v>0</v>
      </c>
      <c r="FP334" s="34">
        <v>0</v>
      </c>
      <c r="FQ334" s="34">
        <v>0</v>
      </c>
      <c r="FR334" s="34">
        <v>0</v>
      </c>
      <c r="FS334" s="34">
        <v>0</v>
      </c>
      <c r="FT334" s="34">
        <v>0</v>
      </c>
      <c r="FU334" s="34">
        <v>0</v>
      </c>
      <c r="FV334" s="34">
        <v>0</v>
      </c>
      <c r="FW334" s="34">
        <v>0</v>
      </c>
      <c r="FX334" s="34">
        <v>0</v>
      </c>
      <c r="FY334" s="34">
        <v>0</v>
      </c>
      <c r="FZ334" s="34">
        <v>0</v>
      </c>
      <c r="GA334" s="34">
        <v>0</v>
      </c>
      <c r="GB334" s="34">
        <v>0</v>
      </c>
      <c r="GC334" s="34">
        <v>0</v>
      </c>
      <c r="GD334" s="34">
        <v>0</v>
      </c>
      <c r="GE334" s="34">
        <v>0</v>
      </c>
      <c r="GF334" s="34">
        <v>0</v>
      </c>
      <c r="GG334" s="34">
        <v>0</v>
      </c>
      <c r="GH334" s="34">
        <v>0</v>
      </c>
      <c r="GI334" s="34">
        <v>0</v>
      </c>
      <c r="GJ334" s="34">
        <v>0</v>
      </c>
      <c r="GK334" s="34">
        <v>0</v>
      </c>
      <c r="GL334" s="34">
        <v>0</v>
      </c>
      <c r="GM334" s="34">
        <v>0</v>
      </c>
      <c r="GN334" s="34">
        <v>0</v>
      </c>
      <c r="GO334" s="34">
        <v>0</v>
      </c>
      <c r="GP334" s="34">
        <v>0</v>
      </c>
      <c r="GQ334" s="34">
        <v>0</v>
      </c>
      <c r="GR334" s="34">
        <v>0</v>
      </c>
      <c r="GS334" s="34">
        <v>0</v>
      </c>
      <c r="GT334" s="34">
        <v>0</v>
      </c>
      <c r="GU334" s="34">
        <v>0</v>
      </c>
      <c r="GV334" s="34">
        <v>0</v>
      </c>
      <c r="GW334" s="34">
        <v>0</v>
      </c>
      <c r="GX334" s="34">
        <v>0</v>
      </c>
      <c r="GY334" s="34">
        <v>0</v>
      </c>
      <c r="GZ334" s="34">
        <v>0</v>
      </c>
      <c r="HA334" s="34">
        <v>0</v>
      </c>
      <c r="HB334" s="34">
        <v>0</v>
      </c>
      <c r="HC334" s="34">
        <v>0</v>
      </c>
      <c r="HD334" s="34">
        <v>0</v>
      </c>
      <c r="HE334" s="34">
        <v>0</v>
      </c>
      <c r="HF334" s="34">
        <v>0</v>
      </c>
      <c r="HG334" s="34">
        <v>0</v>
      </c>
      <c r="HH334" s="34">
        <v>0</v>
      </c>
      <c r="HI334" s="34">
        <v>0</v>
      </c>
      <c r="HJ334" s="34">
        <v>0</v>
      </c>
      <c r="HK334" s="34">
        <v>0</v>
      </c>
      <c r="HL334" s="34">
        <v>0</v>
      </c>
      <c r="HM334" s="34">
        <v>0</v>
      </c>
      <c r="HN334" s="34">
        <v>0</v>
      </c>
      <c r="HO334" s="34">
        <v>0</v>
      </c>
      <c r="HP334" s="34">
        <v>0</v>
      </c>
      <c r="HQ334" s="34">
        <v>0</v>
      </c>
      <c r="HR334" s="34">
        <v>0</v>
      </c>
      <c r="HS334" s="34">
        <v>0</v>
      </c>
      <c r="HT334" s="34">
        <v>0</v>
      </c>
      <c r="HU334" s="34">
        <v>0</v>
      </c>
      <c r="HV334" s="34">
        <v>0</v>
      </c>
      <c r="HW334" s="34">
        <v>0</v>
      </c>
      <c r="HX334" s="34">
        <v>0</v>
      </c>
      <c r="HY334" s="34">
        <v>0</v>
      </c>
      <c r="HZ334" s="34">
        <v>0</v>
      </c>
      <c r="IA334" s="34">
        <v>0</v>
      </c>
      <c r="IB334" s="34">
        <v>0</v>
      </c>
      <c r="IC334" s="34">
        <v>0</v>
      </c>
      <c r="ID334" s="34">
        <v>0</v>
      </c>
      <c r="IE334" s="34">
        <v>0</v>
      </c>
      <c r="IF334" s="34">
        <v>0</v>
      </c>
      <c r="IG334" s="34">
        <v>0</v>
      </c>
      <c r="IH334" s="34">
        <v>0</v>
      </c>
      <c r="II334" s="34">
        <v>0</v>
      </c>
      <c r="IJ334" s="34">
        <v>0</v>
      </c>
      <c r="IK334" s="34">
        <v>0</v>
      </c>
      <c r="IL334" s="34">
        <v>0</v>
      </c>
      <c r="IM334" s="34">
        <v>0</v>
      </c>
      <c r="IN334" s="34">
        <v>0</v>
      </c>
      <c r="IO334" s="34">
        <v>0</v>
      </c>
      <c r="IP334" s="34">
        <v>0</v>
      </c>
      <c r="IQ334" s="34">
        <v>0</v>
      </c>
      <c r="IV334" s="404"/>
    </row>
    <row r="335" spans="1:256" s="398" customFormat="1" ht="25.5">
      <c r="A335" s="399">
        <v>712</v>
      </c>
      <c r="B335" s="380" t="s">
        <v>674</v>
      </c>
      <c r="C335" s="378">
        <f t="shared" si="67"/>
        <v>0</v>
      </c>
      <c r="D335" s="379">
        <v>0</v>
      </c>
      <c r="E335" s="379">
        <v>0</v>
      </c>
      <c r="F335" s="379">
        <v>0</v>
      </c>
      <c r="G335" s="379">
        <v>0</v>
      </c>
      <c r="H335" s="379">
        <v>0</v>
      </c>
      <c r="I335" s="379">
        <v>0</v>
      </c>
      <c r="J335" s="379">
        <v>0</v>
      </c>
      <c r="K335" s="379">
        <v>0</v>
      </c>
      <c r="L335" s="379">
        <v>0</v>
      </c>
      <c r="M335" s="379">
        <v>0</v>
      </c>
      <c r="N335" s="379">
        <v>0</v>
      </c>
      <c r="O335" s="418">
        <v>0</v>
      </c>
      <c r="P335" s="374">
        <v>0</v>
      </c>
      <c r="Q335" s="34">
        <v>0</v>
      </c>
      <c r="R335" s="34">
        <v>0</v>
      </c>
      <c r="S335" s="34">
        <v>0</v>
      </c>
      <c r="T335" s="34">
        <v>0</v>
      </c>
      <c r="U335" s="34">
        <v>0</v>
      </c>
      <c r="V335" s="34">
        <v>0</v>
      </c>
      <c r="W335" s="34">
        <v>0</v>
      </c>
      <c r="X335" s="34">
        <v>0</v>
      </c>
      <c r="Y335" s="34">
        <v>0</v>
      </c>
      <c r="Z335" s="34">
        <v>0</v>
      </c>
      <c r="AA335" s="34">
        <v>0</v>
      </c>
      <c r="AB335" s="34">
        <v>0</v>
      </c>
      <c r="AC335" s="34">
        <v>0</v>
      </c>
      <c r="AD335" s="34">
        <v>0</v>
      </c>
      <c r="AE335" s="34">
        <v>0</v>
      </c>
      <c r="AF335" s="34">
        <v>0</v>
      </c>
      <c r="AG335" s="34">
        <v>0</v>
      </c>
      <c r="AH335" s="34">
        <v>0</v>
      </c>
      <c r="AI335" s="34">
        <v>0</v>
      </c>
      <c r="AJ335" s="34">
        <v>0</v>
      </c>
      <c r="AK335" s="34">
        <v>0</v>
      </c>
      <c r="AL335" s="34">
        <v>0</v>
      </c>
      <c r="AM335" s="34">
        <v>0</v>
      </c>
      <c r="AN335" s="34">
        <v>0</v>
      </c>
      <c r="AO335" s="34">
        <v>0</v>
      </c>
      <c r="AP335" s="34">
        <v>0</v>
      </c>
      <c r="AQ335" s="34">
        <v>0</v>
      </c>
      <c r="AR335" s="34">
        <v>0</v>
      </c>
      <c r="AS335" s="34">
        <v>0</v>
      </c>
      <c r="AT335" s="34">
        <v>0</v>
      </c>
      <c r="AU335" s="34">
        <v>0</v>
      </c>
      <c r="AV335" s="34">
        <v>0</v>
      </c>
      <c r="AW335" s="34">
        <v>0</v>
      </c>
      <c r="AX335" s="34">
        <v>0</v>
      </c>
      <c r="AY335" s="34">
        <v>0</v>
      </c>
      <c r="AZ335" s="34">
        <v>0</v>
      </c>
      <c r="BA335" s="34">
        <v>0</v>
      </c>
      <c r="BB335" s="34">
        <v>0</v>
      </c>
      <c r="BC335" s="34">
        <v>0</v>
      </c>
      <c r="BD335" s="34">
        <v>0</v>
      </c>
      <c r="BE335" s="34">
        <v>0</v>
      </c>
      <c r="BF335" s="34">
        <v>0</v>
      </c>
      <c r="BG335" s="34">
        <v>0</v>
      </c>
      <c r="BH335" s="34">
        <v>0</v>
      </c>
      <c r="BI335" s="34">
        <v>0</v>
      </c>
      <c r="BJ335" s="34">
        <v>0</v>
      </c>
      <c r="BK335" s="34">
        <v>0</v>
      </c>
      <c r="BL335" s="34">
        <v>0</v>
      </c>
      <c r="BM335" s="34">
        <v>0</v>
      </c>
      <c r="BN335" s="34">
        <v>0</v>
      </c>
      <c r="BO335" s="34">
        <v>0</v>
      </c>
      <c r="BP335" s="34">
        <v>0</v>
      </c>
      <c r="BQ335" s="34">
        <v>0</v>
      </c>
      <c r="BR335" s="34">
        <v>0</v>
      </c>
      <c r="BS335" s="34">
        <v>0</v>
      </c>
      <c r="BT335" s="34">
        <v>0</v>
      </c>
      <c r="BU335" s="34">
        <v>0</v>
      </c>
      <c r="BV335" s="34">
        <v>0</v>
      </c>
      <c r="BW335" s="34">
        <v>0</v>
      </c>
      <c r="BX335" s="34">
        <v>0</v>
      </c>
      <c r="BY335" s="34">
        <v>0</v>
      </c>
      <c r="BZ335" s="34">
        <v>0</v>
      </c>
      <c r="CA335" s="34">
        <v>0</v>
      </c>
      <c r="CB335" s="34">
        <v>0</v>
      </c>
      <c r="CC335" s="34">
        <v>0</v>
      </c>
      <c r="CD335" s="34">
        <v>0</v>
      </c>
      <c r="CE335" s="34">
        <v>0</v>
      </c>
      <c r="CF335" s="34">
        <v>0</v>
      </c>
      <c r="CG335" s="34">
        <v>0</v>
      </c>
      <c r="CH335" s="34">
        <v>0</v>
      </c>
      <c r="CI335" s="34">
        <v>0</v>
      </c>
      <c r="CJ335" s="34">
        <v>0</v>
      </c>
      <c r="CK335" s="34">
        <v>0</v>
      </c>
      <c r="CL335" s="34">
        <v>0</v>
      </c>
      <c r="CM335" s="34">
        <v>0</v>
      </c>
      <c r="CN335" s="34">
        <v>0</v>
      </c>
      <c r="CO335" s="34">
        <v>0</v>
      </c>
      <c r="CP335" s="34">
        <v>0</v>
      </c>
      <c r="CQ335" s="34">
        <v>0</v>
      </c>
      <c r="CR335" s="34">
        <v>0</v>
      </c>
      <c r="CS335" s="34">
        <v>0</v>
      </c>
      <c r="CT335" s="34">
        <v>0</v>
      </c>
      <c r="CU335" s="34">
        <v>0</v>
      </c>
      <c r="CV335" s="34">
        <v>0</v>
      </c>
      <c r="CW335" s="34">
        <v>0</v>
      </c>
      <c r="CX335" s="34">
        <v>0</v>
      </c>
      <c r="CY335" s="34">
        <v>0</v>
      </c>
      <c r="CZ335" s="34">
        <v>0</v>
      </c>
      <c r="DA335" s="34">
        <v>0</v>
      </c>
      <c r="DB335" s="34">
        <v>0</v>
      </c>
      <c r="DC335" s="34">
        <v>0</v>
      </c>
      <c r="DD335" s="34">
        <v>0</v>
      </c>
      <c r="DE335" s="34">
        <v>0</v>
      </c>
      <c r="DF335" s="34">
        <v>0</v>
      </c>
      <c r="DG335" s="34">
        <v>0</v>
      </c>
      <c r="DH335" s="34">
        <v>0</v>
      </c>
      <c r="DI335" s="34">
        <v>0</v>
      </c>
      <c r="DJ335" s="34">
        <v>0</v>
      </c>
      <c r="DK335" s="34">
        <v>0</v>
      </c>
      <c r="DL335" s="34">
        <v>0</v>
      </c>
      <c r="DM335" s="34">
        <v>0</v>
      </c>
      <c r="DN335" s="34">
        <v>0</v>
      </c>
      <c r="DO335" s="34">
        <v>0</v>
      </c>
      <c r="DP335" s="34">
        <v>0</v>
      </c>
      <c r="DQ335" s="34">
        <v>0</v>
      </c>
      <c r="DR335" s="34">
        <v>0</v>
      </c>
      <c r="DS335" s="34">
        <v>0</v>
      </c>
      <c r="DT335" s="34">
        <v>0</v>
      </c>
      <c r="DU335" s="34">
        <v>0</v>
      </c>
      <c r="DV335" s="34">
        <v>0</v>
      </c>
      <c r="DW335" s="34">
        <v>0</v>
      </c>
      <c r="DX335" s="34">
        <v>0</v>
      </c>
      <c r="DY335" s="34">
        <v>0</v>
      </c>
      <c r="DZ335" s="34">
        <v>0</v>
      </c>
      <c r="EA335" s="34">
        <v>0</v>
      </c>
      <c r="EB335" s="34">
        <v>0</v>
      </c>
      <c r="EC335" s="34">
        <v>0</v>
      </c>
      <c r="ED335" s="34">
        <v>0</v>
      </c>
      <c r="EE335" s="34">
        <v>0</v>
      </c>
      <c r="EF335" s="34">
        <v>0</v>
      </c>
      <c r="EG335" s="34">
        <v>0</v>
      </c>
      <c r="EH335" s="34">
        <v>0</v>
      </c>
      <c r="EI335" s="34">
        <v>0</v>
      </c>
      <c r="EJ335" s="34">
        <v>0</v>
      </c>
      <c r="EK335" s="34">
        <v>0</v>
      </c>
      <c r="EL335" s="34">
        <v>0</v>
      </c>
      <c r="EM335" s="34">
        <v>0</v>
      </c>
      <c r="EN335" s="34">
        <v>0</v>
      </c>
      <c r="EO335" s="34">
        <v>0</v>
      </c>
      <c r="EP335" s="34">
        <v>0</v>
      </c>
      <c r="EQ335" s="34">
        <v>0</v>
      </c>
      <c r="ER335" s="34">
        <v>0</v>
      </c>
      <c r="ES335" s="34">
        <v>0</v>
      </c>
      <c r="ET335" s="34">
        <v>0</v>
      </c>
      <c r="EU335" s="34">
        <v>0</v>
      </c>
      <c r="EV335" s="34">
        <v>0</v>
      </c>
      <c r="EW335" s="34">
        <v>0</v>
      </c>
      <c r="EX335" s="34">
        <v>0</v>
      </c>
      <c r="EY335" s="34">
        <v>0</v>
      </c>
      <c r="EZ335" s="34">
        <v>0</v>
      </c>
      <c r="FA335" s="34">
        <v>0</v>
      </c>
      <c r="FB335" s="34">
        <v>0</v>
      </c>
      <c r="FC335" s="34">
        <v>0</v>
      </c>
      <c r="FD335" s="34">
        <v>0</v>
      </c>
      <c r="FE335" s="34">
        <v>0</v>
      </c>
      <c r="FF335" s="34">
        <v>0</v>
      </c>
      <c r="FG335" s="34">
        <v>0</v>
      </c>
      <c r="FH335" s="34">
        <v>0</v>
      </c>
      <c r="FI335" s="34">
        <v>0</v>
      </c>
      <c r="FJ335" s="34">
        <v>0</v>
      </c>
      <c r="FK335" s="34">
        <v>0</v>
      </c>
      <c r="FL335" s="34">
        <v>0</v>
      </c>
      <c r="FM335" s="34">
        <v>0</v>
      </c>
      <c r="FN335" s="34">
        <v>0</v>
      </c>
      <c r="FO335" s="34">
        <v>0</v>
      </c>
      <c r="FP335" s="34">
        <v>0</v>
      </c>
      <c r="FQ335" s="34">
        <v>0</v>
      </c>
      <c r="FR335" s="34">
        <v>0</v>
      </c>
      <c r="FS335" s="34">
        <v>0</v>
      </c>
      <c r="FT335" s="34">
        <v>0</v>
      </c>
      <c r="FU335" s="34">
        <v>0</v>
      </c>
      <c r="FV335" s="34">
        <v>0</v>
      </c>
      <c r="FW335" s="34">
        <v>0</v>
      </c>
      <c r="FX335" s="34">
        <v>0</v>
      </c>
      <c r="FY335" s="34">
        <v>0</v>
      </c>
      <c r="FZ335" s="34">
        <v>0</v>
      </c>
      <c r="GA335" s="34">
        <v>0</v>
      </c>
      <c r="GB335" s="34">
        <v>0</v>
      </c>
      <c r="GC335" s="34">
        <v>0</v>
      </c>
      <c r="GD335" s="34">
        <v>0</v>
      </c>
      <c r="GE335" s="34">
        <v>0</v>
      </c>
      <c r="GF335" s="34">
        <v>0</v>
      </c>
      <c r="GG335" s="34">
        <v>0</v>
      </c>
      <c r="GH335" s="34">
        <v>0</v>
      </c>
      <c r="GI335" s="34">
        <v>0</v>
      </c>
      <c r="GJ335" s="34">
        <v>0</v>
      </c>
      <c r="GK335" s="34">
        <v>0</v>
      </c>
      <c r="GL335" s="34">
        <v>0</v>
      </c>
      <c r="GM335" s="34">
        <v>0</v>
      </c>
      <c r="GN335" s="34">
        <v>0</v>
      </c>
      <c r="GO335" s="34">
        <v>0</v>
      </c>
      <c r="GP335" s="34">
        <v>0</v>
      </c>
      <c r="GQ335" s="34">
        <v>0</v>
      </c>
      <c r="GR335" s="34">
        <v>0</v>
      </c>
      <c r="GS335" s="34">
        <v>0</v>
      </c>
      <c r="GT335" s="34">
        <v>0</v>
      </c>
      <c r="GU335" s="34">
        <v>0</v>
      </c>
      <c r="GV335" s="34">
        <v>0</v>
      </c>
      <c r="GW335" s="34">
        <v>0</v>
      </c>
      <c r="GX335" s="34">
        <v>0</v>
      </c>
      <c r="GY335" s="34">
        <v>0</v>
      </c>
      <c r="GZ335" s="34">
        <v>0</v>
      </c>
      <c r="HA335" s="34">
        <v>0</v>
      </c>
      <c r="HB335" s="34">
        <v>0</v>
      </c>
      <c r="HC335" s="34">
        <v>0</v>
      </c>
      <c r="HD335" s="34">
        <v>0</v>
      </c>
      <c r="HE335" s="34">
        <v>0</v>
      </c>
      <c r="HF335" s="34">
        <v>0</v>
      </c>
      <c r="HG335" s="34">
        <v>0</v>
      </c>
      <c r="HH335" s="34">
        <v>0</v>
      </c>
      <c r="HI335" s="34">
        <v>0</v>
      </c>
      <c r="HJ335" s="34">
        <v>0</v>
      </c>
      <c r="HK335" s="34">
        <v>0</v>
      </c>
      <c r="HL335" s="34">
        <v>0</v>
      </c>
      <c r="HM335" s="34">
        <v>0</v>
      </c>
      <c r="HN335" s="34">
        <v>0</v>
      </c>
      <c r="HO335" s="34">
        <v>0</v>
      </c>
      <c r="HP335" s="34">
        <v>0</v>
      </c>
      <c r="HQ335" s="34">
        <v>0</v>
      </c>
      <c r="HR335" s="34">
        <v>0</v>
      </c>
      <c r="HS335" s="34">
        <v>0</v>
      </c>
      <c r="HT335" s="34">
        <v>0</v>
      </c>
      <c r="HU335" s="34">
        <v>0</v>
      </c>
      <c r="HV335" s="34">
        <v>0</v>
      </c>
      <c r="HW335" s="34">
        <v>0</v>
      </c>
      <c r="HX335" s="34">
        <v>0</v>
      </c>
      <c r="HY335" s="34">
        <v>0</v>
      </c>
      <c r="HZ335" s="34">
        <v>0</v>
      </c>
      <c r="IA335" s="34">
        <v>0</v>
      </c>
      <c r="IB335" s="34">
        <v>0</v>
      </c>
      <c r="IC335" s="34">
        <v>0</v>
      </c>
      <c r="ID335" s="34">
        <v>0</v>
      </c>
      <c r="IE335" s="34">
        <v>0</v>
      </c>
      <c r="IF335" s="34">
        <v>0</v>
      </c>
      <c r="IG335" s="34">
        <v>0</v>
      </c>
      <c r="IH335" s="34">
        <v>0</v>
      </c>
      <c r="II335" s="34">
        <v>0</v>
      </c>
      <c r="IJ335" s="34">
        <v>0</v>
      </c>
      <c r="IK335" s="34">
        <v>0</v>
      </c>
      <c r="IL335" s="34">
        <v>0</v>
      </c>
      <c r="IM335" s="34">
        <v>0</v>
      </c>
      <c r="IN335" s="34">
        <v>0</v>
      </c>
      <c r="IO335" s="34">
        <v>0</v>
      </c>
      <c r="IP335" s="34">
        <v>0</v>
      </c>
      <c r="IQ335" s="34">
        <v>0</v>
      </c>
      <c r="IV335" s="404"/>
    </row>
    <row r="336" spans="1:256" s="398" customFormat="1" ht="25.5" customHeight="1">
      <c r="A336" s="406">
        <v>7200</v>
      </c>
      <c r="B336" s="389" t="s">
        <v>675</v>
      </c>
      <c r="C336" s="376">
        <f t="shared" si="67"/>
        <v>0</v>
      </c>
      <c r="D336" s="382">
        <f>SUM(D337:D345)</f>
        <v>0</v>
      </c>
      <c r="E336" s="382">
        <f t="shared" ref="E336:O336" si="72">SUM(E337:E345)</f>
        <v>0</v>
      </c>
      <c r="F336" s="382">
        <f t="shared" si="72"/>
        <v>0</v>
      </c>
      <c r="G336" s="382">
        <f t="shared" si="72"/>
        <v>0</v>
      </c>
      <c r="H336" s="382">
        <f t="shared" si="72"/>
        <v>0</v>
      </c>
      <c r="I336" s="382">
        <f t="shared" si="72"/>
        <v>0</v>
      </c>
      <c r="J336" s="382">
        <f t="shared" si="72"/>
        <v>0</v>
      </c>
      <c r="K336" s="382">
        <f t="shared" si="72"/>
        <v>0</v>
      </c>
      <c r="L336" s="382">
        <f t="shared" si="72"/>
        <v>0</v>
      </c>
      <c r="M336" s="382">
        <f t="shared" si="72"/>
        <v>0</v>
      </c>
      <c r="N336" s="382">
        <f t="shared" si="72"/>
        <v>0</v>
      </c>
      <c r="O336" s="419">
        <f t="shared" si="72"/>
        <v>0</v>
      </c>
      <c r="IV336" s="404"/>
    </row>
    <row r="337" spans="1:256" s="398" customFormat="1" ht="38.25">
      <c r="A337" s="399">
        <v>721</v>
      </c>
      <c r="B337" s="380" t="s">
        <v>676</v>
      </c>
      <c r="C337" s="378">
        <f t="shared" si="67"/>
        <v>0</v>
      </c>
      <c r="D337" s="379">
        <v>0</v>
      </c>
      <c r="E337" s="379">
        <v>0</v>
      </c>
      <c r="F337" s="379">
        <v>0</v>
      </c>
      <c r="G337" s="379">
        <v>0</v>
      </c>
      <c r="H337" s="379">
        <v>0</v>
      </c>
      <c r="I337" s="379">
        <v>0</v>
      </c>
      <c r="J337" s="379">
        <v>0</v>
      </c>
      <c r="K337" s="379">
        <v>0</v>
      </c>
      <c r="L337" s="379">
        <v>0</v>
      </c>
      <c r="M337" s="379">
        <v>0</v>
      </c>
      <c r="N337" s="379">
        <v>0</v>
      </c>
      <c r="O337" s="418">
        <v>0</v>
      </c>
      <c r="IV337" s="404"/>
    </row>
    <row r="338" spans="1:256" s="398" customFormat="1" ht="39" customHeight="1">
      <c r="A338" s="399">
        <v>722</v>
      </c>
      <c r="B338" s="380" t="s">
        <v>677</v>
      </c>
      <c r="C338" s="378">
        <f t="shared" si="67"/>
        <v>0</v>
      </c>
      <c r="D338" s="379">
        <v>0</v>
      </c>
      <c r="E338" s="379">
        <v>0</v>
      </c>
      <c r="F338" s="379">
        <v>0</v>
      </c>
      <c r="G338" s="379">
        <v>0</v>
      </c>
      <c r="H338" s="379">
        <v>0</v>
      </c>
      <c r="I338" s="379">
        <v>0</v>
      </c>
      <c r="J338" s="379">
        <v>0</v>
      </c>
      <c r="K338" s="379">
        <v>0</v>
      </c>
      <c r="L338" s="379">
        <v>0</v>
      </c>
      <c r="M338" s="379">
        <v>0</v>
      </c>
      <c r="N338" s="379">
        <v>0</v>
      </c>
      <c r="O338" s="418">
        <v>0</v>
      </c>
      <c r="IV338" s="404"/>
    </row>
    <row r="339" spans="1:256" s="398" customFormat="1" ht="38.25">
      <c r="A339" s="399">
        <v>723</v>
      </c>
      <c r="B339" s="380" t="s">
        <v>678</v>
      </c>
      <c r="C339" s="378">
        <f t="shared" si="67"/>
        <v>0</v>
      </c>
      <c r="D339" s="379">
        <v>0</v>
      </c>
      <c r="E339" s="379">
        <v>0</v>
      </c>
      <c r="F339" s="379">
        <v>0</v>
      </c>
      <c r="G339" s="379">
        <v>0</v>
      </c>
      <c r="H339" s="379">
        <v>0</v>
      </c>
      <c r="I339" s="379">
        <v>0</v>
      </c>
      <c r="J339" s="379">
        <v>0</v>
      </c>
      <c r="K339" s="379">
        <v>0</v>
      </c>
      <c r="L339" s="379">
        <v>0</v>
      </c>
      <c r="M339" s="379">
        <v>0</v>
      </c>
      <c r="N339" s="379">
        <v>0</v>
      </c>
      <c r="O339" s="418">
        <v>0</v>
      </c>
      <c r="IV339" s="404"/>
    </row>
    <row r="340" spans="1:256" s="398" customFormat="1" ht="27" customHeight="1">
      <c r="A340" s="399">
        <v>724</v>
      </c>
      <c r="B340" s="380" t="s">
        <v>679</v>
      </c>
      <c r="C340" s="378">
        <f t="shared" si="67"/>
        <v>0</v>
      </c>
      <c r="D340" s="379">
        <v>0</v>
      </c>
      <c r="E340" s="379">
        <v>0</v>
      </c>
      <c r="F340" s="379">
        <v>0</v>
      </c>
      <c r="G340" s="379">
        <v>0</v>
      </c>
      <c r="H340" s="379">
        <v>0</v>
      </c>
      <c r="I340" s="379">
        <v>0</v>
      </c>
      <c r="J340" s="379">
        <v>0</v>
      </c>
      <c r="K340" s="379">
        <v>0</v>
      </c>
      <c r="L340" s="379">
        <v>0</v>
      </c>
      <c r="M340" s="379">
        <v>0</v>
      </c>
      <c r="N340" s="379">
        <v>0</v>
      </c>
      <c r="O340" s="418">
        <v>0</v>
      </c>
      <c r="IV340" s="404"/>
    </row>
    <row r="341" spans="1:256" s="398" customFormat="1" ht="40.5" customHeight="1">
      <c r="A341" s="399">
        <v>725</v>
      </c>
      <c r="B341" s="380" t="s">
        <v>680</v>
      </c>
      <c r="C341" s="378">
        <f t="shared" si="67"/>
        <v>0</v>
      </c>
      <c r="D341" s="379">
        <v>0</v>
      </c>
      <c r="E341" s="379">
        <v>0</v>
      </c>
      <c r="F341" s="379">
        <v>0</v>
      </c>
      <c r="G341" s="379">
        <v>0</v>
      </c>
      <c r="H341" s="379">
        <v>0</v>
      </c>
      <c r="I341" s="379">
        <v>0</v>
      </c>
      <c r="J341" s="379">
        <v>0</v>
      </c>
      <c r="K341" s="379">
        <v>0</v>
      </c>
      <c r="L341" s="379">
        <v>0</v>
      </c>
      <c r="M341" s="379">
        <v>0</v>
      </c>
      <c r="N341" s="379">
        <v>0</v>
      </c>
      <c r="O341" s="418">
        <v>0</v>
      </c>
      <c r="IV341" s="404"/>
    </row>
    <row r="342" spans="1:256" s="398" customFormat="1" ht="27" customHeight="1">
      <c r="A342" s="399">
        <v>726</v>
      </c>
      <c r="B342" s="380" t="s">
        <v>681</v>
      </c>
      <c r="C342" s="378">
        <f t="shared" si="67"/>
        <v>0</v>
      </c>
      <c r="D342" s="379">
        <v>0</v>
      </c>
      <c r="E342" s="379">
        <v>0</v>
      </c>
      <c r="F342" s="379">
        <v>0</v>
      </c>
      <c r="G342" s="379">
        <v>0</v>
      </c>
      <c r="H342" s="379">
        <v>0</v>
      </c>
      <c r="I342" s="379">
        <v>0</v>
      </c>
      <c r="J342" s="379">
        <v>0</v>
      </c>
      <c r="K342" s="379">
        <v>0</v>
      </c>
      <c r="L342" s="379">
        <v>0</v>
      </c>
      <c r="M342" s="379">
        <v>0</v>
      </c>
      <c r="N342" s="379">
        <v>0</v>
      </c>
      <c r="O342" s="418">
        <v>0</v>
      </c>
      <c r="IV342" s="404"/>
    </row>
    <row r="343" spans="1:256" s="398" customFormat="1" ht="37.5" customHeight="1">
      <c r="A343" s="399">
        <v>727</v>
      </c>
      <c r="B343" s="380" t="s">
        <v>682</v>
      </c>
      <c r="C343" s="378">
        <f t="shared" si="67"/>
        <v>0</v>
      </c>
      <c r="D343" s="379">
        <v>0</v>
      </c>
      <c r="E343" s="379">
        <v>0</v>
      </c>
      <c r="F343" s="379">
        <v>0</v>
      </c>
      <c r="G343" s="379">
        <v>0</v>
      </c>
      <c r="H343" s="379">
        <v>0</v>
      </c>
      <c r="I343" s="379">
        <v>0</v>
      </c>
      <c r="J343" s="379">
        <v>0</v>
      </c>
      <c r="K343" s="379">
        <v>0</v>
      </c>
      <c r="L343" s="379">
        <v>0</v>
      </c>
      <c r="M343" s="379">
        <v>0</v>
      </c>
      <c r="N343" s="379">
        <v>0</v>
      </c>
      <c r="O343" s="418">
        <v>0</v>
      </c>
      <c r="IV343" s="404"/>
    </row>
    <row r="344" spans="1:256" s="398" customFormat="1" ht="37.5" customHeight="1">
      <c r="A344" s="399">
        <v>728</v>
      </c>
      <c r="B344" s="380" t="s">
        <v>683</v>
      </c>
      <c r="C344" s="378">
        <f t="shared" si="67"/>
        <v>0</v>
      </c>
      <c r="D344" s="379">
        <v>0</v>
      </c>
      <c r="E344" s="379">
        <v>0</v>
      </c>
      <c r="F344" s="379">
        <v>0</v>
      </c>
      <c r="G344" s="379">
        <v>0</v>
      </c>
      <c r="H344" s="379">
        <v>0</v>
      </c>
      <c r="I344" s="379">
        <v>0</v>
      </c>
      <c r="J344" s="379">
        <v>0</v>
      </c>
      <c r="K344" s="379">
        <v>0</v>
      </c>
      <c r="L344" s="379">
        <v>0</v>
      </c>
      <c r="M344" s="379">
        <v>0</v>
      </c>
      <c r="N344" s="379">
        <v>0</v>
      </c>
      <c r="O344" s="418">
        <v>0</v>
      </c>
      <c r="IV344" s="404"/>
    </row>
    <row r="345" spans="1:256" s="398" customFormat="1" ht="36" customHeight="1">
      <c r="A345" s="399">
        <v>729</v>
      </c>
      <c r="B345" s="380" t="s">
        <v>684</v>
      </c>
      <c r="C345" s="378">
        <f t="shared" si="67"/>
        <v>0</v>
      </c>
      <c r="D345" s="379">
        <v>0</v>
      </c>
      <c r="E345" s="379">
        <v>0</v>
      </c>
      <c r="F345" s="379">
        <v>0</v>
      </c>
      <c r="G345" s="379">
        <v>0</v>
      </c>
      <c r="H345" s="379">
        <v>0</v>
      </c>
      <c r="I345" s="379">
        <v>0</v>
      </c>
      <c r="J345" s="379">
        <v>0</v>
      </c>
      <c r="K345" s="379">
        <v>0</v>
      </c>
      <c r="L345" s="379">
        <v>0</v>
      </c>
      <c r="M345" s="379">
        <v>0</v>
      </c>
      <c r="N345" s="379">
        <v>0</v>
      </c>
      <c r="O345" s="418">
        <v>0</v>
      </c>
      <c r="IV345" s="404"/>
    </row>
    <row r="346" spans="1:256" s="398" customFormat="1" ht="25.5" customHeight="1">
      <c r="A346" s="406">
        <v>7300</v>
      </c>
      <c r="B346" s="389" t="s">
        <v>685</v>
      </c>
      <c r="C346" s="376">
        <f t="shared" si="67"/>
        <v>0</v>
      </c>
      <c r="D346" s="382">
        <f>SUM(D347:D352)</f>
        <v>0</v>
      </c>
      <c r="E346" s="382">
        <f t="shared" ref="E346:O346" si="73">SUM(E347:E352)</f>
        <v>0</v>
      </c>
      <c r="F346" s="382">
        <f t="shared" si="73"/>
        <v>0</v>
      </c>
      <c r="G346" s="382">
        <f t="shared" si="73"/>
        <v>0</v>
      </c>
      <c r="H346" s="382">
        <f t="shared" si="73"/>
        <v>0</v>
      </c>
      <c r="I346" s="382">
        <f t="shared" si="73"/>
        <v>0</v>
      </c>
      <c r="J346" s="382">
        <f t="shared" si="73"/>
        <v>0</v>
      </c>
      <c r="K346" s="382">
        <f t="shared" si="73"/>
        <v>0</v>
      </c>
      <c r="L346" s="382">
        <f t="shared" si="73"/>
        <v>0</v>
      </c>
      <c r="M346" s="382">
        <f t="shared" si="73"/>
        <v>0</v>
      </c>
      <c r="N346" s="382">
        <f t="shared" si="73"/>
        <v>0</v>
      </c>
      <c r="O346" s="419">
        <f t="shared" si="73"/>
        <v>0</v>
      </c>
      <c r="IV346" s="404"/>
    </row>
    <row r="347" spans="1:256" s="398" customFormat="1" ht="25.5" customHeight="1">
      <c r="A347" s="399">
        <v>731</v>
      </c>
      <c r="B347" s="380" t="s">
        <v>686</v>
      </c>
      <c r="C347" s="378">
        <f t="shared" si="67"/>
        <v>0</v>
      </c>
      <c r="D347" s="379">
        <v>0</v>
      </c>
      <c r="E347" s="379">
        <v>0</v>
      </c>
      <c r="F347" s="379">
        <v>0</v>
      </c>
      <c r="G347" s="379">
        <v>0</v>
      </c>
      <c r="H347" s="379">
        <v>0</v>
      </c>
      <c r="I347" s="379">
        <v>0</v>
      </c>
      <c r="J347" s="379">
        <v>0</v>
      </c>
      <c r="K347" s="379">
        <v>0</v>
      </c>
      <c r="L347" s="379">
        <v>0</v>
      </c>
      <c r="M347" s="379">
        <v>0</v>
      </c>
      <c r="N347" s="379">
        <v>0</v>
      </c>
      <c r="O347" s="418">
        <v>0</v>
      </c>
      <c r="IV347" s="404"/>
    </row>
    <row r="348" spans="1:256" s="398" customFormat="1" ht="25.5">
      <c r="A348" s="399">
        <v>732</v>
      </c>
      <c r="B348" s="380" t="s">
        <v>687</v>
      </c>
      <c r="C348" s="378">
        <f t="shared" si="67"/>
        <v>0</v>
      </c>
      <c r="D348" s="379">
        <v>0</v>
      </c>
      <c r="E348" s="379">
        <v>0</v>
      </c>
      <c r="F348" s="379">
        <v>0</v>
      </c>
      <c r="G348" s="379">
        <v>0</v>
      </c>
      <c r="H348" s="379">
        <v>0</v>
      </c>
      <c r="I348" s="379">
        <v>0</v>
      </c>
      <c r="J348" s="379">
        <v>0</v>
      </c>
      <c r="K348" s="379">
        <v>0</v>
      </c>
      <c r="L348" s="379">
        <v>0</v>
      </c>
      <c r="M348" s="379">
        <v>0</v>
      </c>
      <c r="N348" s="379">
        <v>0</v>
      </c>
      <c r="O348" s="418">
        <v>0</v>
      </c>
      <c r="IV348" s="404"/>
    </row>
    <row r="349" spans="1:256" s="398" customFormat="1" ht="25.5">
      <c r="A349" s="399">
        <v>733</v>
      </c>
      <c r="B349" s="380" t="s">
        <v>688</v>
      </c>
      <c r="C349" s="378">
        <f t="shared" si="67"/>
        <v>0</v>
      </c>
      <c r="D349" s="379">
        <v>0</v>
      </c>
      <c r="E349" s="379">
        <v>0</v>
      </c>
      <c r="F349" s="379">
        <v>0</v>
      </c>
      <c r="G349" s="379">
        <v>0</v>
      </c>
      <c r="H349" s="379">
        <v>0</v>
      </c>
      <c r="I349" s="379">
        <v>0</v>
      </c>
      <c r="J349" s="379">
        <v>0</v>
      </c>
      <c r="K349" s="379">
        <v>0</v>
      </c>
      <c r="L349" s="379">
        <v>0</v>
      </c>
      <c r="M349" s="379">
        <v>0</v>
      </c>
      <c r="N349" s="379">
        <v>0</v>
      </c>
      <c r="O349" s="418">
        <v>0</v>
      </c>
      <c r="IV349" s="404"/>
    </row>
    <row r="350" spans="1:256" s="398" customFormat="1" ht="25.5">
      <c r="A350" s="399">
        <v>734</v>
      </c>
      <c r="B350" s="380" t="s">
        <v>689</v>
      </c>
      <c r="C350" s="378">
        <f t="shared" si="67"/>
        <v>0</v>
      </c>
      <c r="D350" s="379">
        <v>0</v>
      </c>
      <c r="E350" s="379">
        <v>0</v>
      </c>
      <c r="F350" s="379">
        <v>0</v>
      </c>
      <c r="G350" s="379">
        <v>0</v>
      </c>
      <c r="H350" s="379">
        <v>0</v>
      </c>
      <c r="I350" s="379">
        <v>0</v>
      </c>
      <c r="J350" s="379">
        <v>0</v>
      </c>
      <c r="K350" s="379">
        <v>0</v>
      </c>
      <c r="L350" s="379">
        <v>0</v>
      </c>
      <c r="M350" s="379">
        <v>0</v>
      </c>
      <c r="N350" s="379">
        <v>0</v>
      </c>
      <c r="O350" s="418">
        <v>0</v>
      </c>
      <c r="IV350" s="404"/>
    </row>
    <row r="351" spans="1:256" s="398" customFormat="1" ht="25.5">
      <c r="A351" s="399">
        <v>735</v>
      </c>
      <c r="B351" s="380" t="s">
        <v>690</v>
      </c>
      <c r="C351" s="378">
        <f t="shared" si="67"/>
        <v>0</v>
      </c>
      <c r="D351" s="379">
        <v>0</v>
      </c>
      <c r="E351" s="379">
        <v>0</v>
      </c>
      <c r="F351" s="379">
        <v>0</v>
      </c>
      <c r="G351" s="379">
        <v>0</v>
      </c>
      <c r="H351" s="379">
        <v>0</v>
      </c>
      <c r="I351" s="379">
        <v>0</v>
      </c>
      <c r="J351" s="379">
        <v>0</v>
      </c>
      <c r="K351" s="379">
        <v>0</v>
      </c>
      <c r="L351" s="379">
        <v>0</v>
      </c>
      <c r="M351" s="379">
        <v>0</v>
      </c>
      <c r="N351" s="379">
        <v>0</v>
      </c>
      <c r="O351" s="418">
        <v>0</v>
      </c>
      <c r="IV351" s="404"/>
    </row>
    <row r="352" spans="1:256" s="398" customFormat="1" ht="25.5" customHeight="1">
      <c r="A352" s="399">
        <v>739</v>
      </c>
      <c r="B352" s="380" t="s">
        <v>691</v>
      </c>
      <c r="C352" s="378">
        <f t="shared" si="67"/>
        <v>0</v>
      </c>
      <c r="D352" s="379">
        <v>0</v>
      </c>
      <c r="E352" s="379">
        <v>0</v>
      </c>
      <c r="F352" s="379">
        <v>0</v>
      </c>
      <c r="G352" s="379">
        <v>0</v>
      </c>
      <c r="H352" s="379">
        <v>0</v>
      </c>
      <c r="I352" s="379">
        <v>0</v>
      </c>
      <c r="J352" s="379">
        <v>0</v>
      </c>
      <c r="K352" s="379">
        <v>0</v>
      </c>
      <c r="L352" s="379">
        <v>0</v>
      </c>
      <c r="M352" s="379">
        <v>0</v>
      </c>
      <c r="N352" s="379">
        <v>0</v>
      </c>
      <c r="O352" s="418">
        <v>0</v>
      </c>
      <c r="IV352" s="404"/>
    </row>
    <row r="353" spans="1:256" s="398" customFormat="1" ht="25.5" customHeight="1">
      <c r="A353" s="400">
        <v>7400</v>
      </c>
      <c r="B353" s="381" t="s">
        <v>692</v>
      </c>
      <c r="C353" s="376">
        <f t="shared" si="67"/>
        <v>0</v>
      </c>
      <c r="D353" s="382">
        <f>SUM(D354:D362)</f>
        <v>0</v>
      </c>
      <c r="E353" s="382">
        <f t="shared" ref="E353:O353" si="74">SUM(E354:E362)</f>
        <v>0</v>
      </c>
      <c r="F353" s="382">
        <f t="shared" si="74"/>
        <v>0</v>
      </c>
      <c r="G353" s="382">
        <f t="shared" si="74"/>
        <v>0</v>
      </c>
      <c r="H353" s="382">
        <f t="shared" si="74"/>
        <v>0</v>
      </c>
      <c r="I353" s="382">
        <f t="shared" si="74"/>
        <v>0</v>
      </c>
      <c r="J353" s="382">
        <f t="shared" si="74"/>
        <v>0</v>
      </c>
      <c r="K353" s="382">
        <f t="shared" si="74"/>
        <v>0</v>
      </c>
      <c r="L353" s="382">
        <f t="shared" si="74"/>
        <v>0</v>
      </c>
      <c r="M353" s="382">
        <f t="shared" si="74"/>
        <v>0</v>
      </c>
      <c r="N353" s="382">
        <f t="shared" si="74"/>
        <v>0</v>
      </c>
      <c r="O353" s="419">
        <f t="shared" si="74"/>
        <v>0</v>
      </c>
      <c r="IV353" s="404"/>
    </row>
    <row r="354" spans="1:256" s="398" customFormat="1" ht="41.25" customHeight="1">
      <c r="A354" s="399">
        <v>741</v>
      </c>
      <c r="B354" s="380" t="s">
        <v>693</v>
      </c>
      <c r="C354" s="378">
        <f t="shared" si="67"/>
        <v>0</v>
      </c>
      <c r="D354" s="384">
        <v>0</v>
      </c>
      <c r="E354" s="384">
        <v>0</v>
      </c>
      <c r="F354" s="384">
        <v>0</v>
      </c>
      <c r="G354" s="384">
        <v>0</v>
      </c>
      <c r="H354" s="384">
        <v>0</v>
      </c>
      <c r="I354" s="384">
        <v>0</v>
      </c>
      <c r="J354" s="384">
        <v>0</v>
      </c>
      <c r="K354" s="384">
        <v>0</v>
      </c>
      <c r="L354" s="384">
        <v>0</v>
      </c>
      <c r="M354" s="384">
        <v>0</v>
      </c>
      <c r="N354" s="384">
        <v>0</v>
      </c>
      <c r="O354" s="420">
        <v>0</v>
      </c>
      <c r="IV354" s="404"/>
    </row>
    <row r="355" spans="1:256" s="398" customFormat="1" ht="43.5" customHeight="1">
      <c r="A355" s="399">
        <v>742</v>
      </c>
      <c r="B355" s="380" t="s">
        <v>694</v>
      </c>
      <c r="C355" s="378">
        <f t="shared" si="67"/>
        <v>0</v>
      </c>
      <c r="D355" s="384">
        <v>0</v>
      </c>
      <c r="E355" s="384">
        <v>0</v>
      </c>
      <c r="F355" s="384">
        <v>0</v>
      </c>
      <c r="G355" s="384">
        <v>0</v>
      </c>
      <c r="H355" s="384">
        <v>0</v>
      </c>
      <c r="I355" s="384">
        <v>0</v>
      </c>
      <c r="J355" s="384">
        <v>0</v>
      </c>
      <c r="K355" s="384">
        <v>0</v>
      </c>
      <c r="L355" s="384">
        <v>0</v>
      </c>
      <c r="M355" s="384">
        <v>0</v>
      </c>
      <c r="N355" s="384">
        <v>0</v>
      </c>
      <c r="O355" s="420">
        <v>0</v>
      </c>
      <c r="IV355" s="404"/>
    </row>
    <row r="356" spans="1:256" s="398" customFormat="1" ht="25.5">
      <c r="A356" s="399">
        <v>743</v>
      </c>
      <c r="B356" s="380" t="s">
        <v>695</v>
      </c>
      <c r="C356" s="378">
        <f t="shared" si="67"/>
        <v>0</v>
      </c>
      <c r="D356" s="384">
        <v>0</v>
      </c>
      <c r="E356" s="384">
        <v>0</v>
      </c>
      <c r="F356" s="384">
        <v>0</v>
      </c>
      <c r="G356" s="384">
        <v>0</v>
      </c>
      <c r="H356" s="384">
        <v>0</v>
      </c>
      <c r="I356" s="384">
        <v>0</v>
      </c>
      <c r="J356" s="384">
        <v>0</v>
      </c>
      <c r="K356" s="384">
        <v>0</v>
      </c>
      <c r="L356" s="384">
        <v>0</v>
      </c>
      <c r="M356" s="384">
        <v>0</v>
      </c>
      <c r="N356" s="384">
        <v>0</v>
      </c>
      <c r="O356" s="420">
        <v>0</v>
      </c>
      <c r="IV356" s="404"/>
    </row>
    <row r="357" spans="1:256" s="398" customFormat="1" ht="42.75" customHeight="1">
      <c r="A357" s="399">
        <v>744</v>
      </c>
      <c r="B357" s="380" t="s">
        <v>696</v>
      </c>
      <c r="C357" s="378">
        <f t="shared" si="67"/>
        <v>0</v>
      </c>
      <c r="D357" s="384">
        <v>0</v>
      </c>
      <c r="E357" s="384">
        <v>0</v>
      </c>
      <c r="F357" s="384">
        <v>0</v>
      </c>
      <c r="G357" s="384">
        <v>0</v>
      </c>
      <c r="H357" s="384">
        <v>0</v>
      </c>
      <c r="I357" s="384">
        <v>0</v>
      </c>
      <c r="J357" s="384">
        <v>0</v>
      </c>
      <c r="K357" s="384">
        <v>0</v>
      </c>
      <c r="L357" s="384">
        <v>0</v>
      </c>
      <c r="M357" s="384">
        <v>0</v>
      </c>
      <c r="N357" s="384">
        <v>0</v>
      </c>
      <c r="O357" s="420">
        <v>0</v>
      </c>
      <c r="IV357" s="404"/>
    </row>
    <row r="358" spans="1:256" s="398" customFormat="1" ht="27.75" customHeight="1">
      <c r="A358" s="399">
        <v>745</v>
      </c>
      <c r="B358" s="380" t="s">
        <v>697</v>
      </c>
      <c r="C358" s="378">
        <f t="shared" si="67"/>
        <v>0</v>
      </c>
      <c r="D358" s="384">
        <v>0</v>
      </c>
      <c r="E358" s="384">
        <v>0</v>
      </c>
      <c r="F358" s="384">
        <v>0</v>
      </c>
      <c r="G358" s="384">
        <v>0</v>
      </c>
      <c r="H358" s="384">
        <v>0</v>
      </c>
      <c r="I358" s="384">
        <v>0</v>
      </c>
      <c r="J358" s="384">
        <v>0</v>
      </c>
      <c r="K358" s="384">
        <v>0</v>
      </c>
      <c r="L358" s="384">
        <v>0</v>
      </c>
      <c r="M358" s="384">
        <v>0</v>
      </c>
      <c r="N358" s="384">
        <v>0</v>
      </c>
      <c r="O358" s="420">
        <v>0</v>
      </c>
      <c r="IV358" s="404"/>
    </row>
    <row r="359" spans="1:256" s="398" customFormat="1" ht="28.5" customHeight="1">
      <c r="A359" s="399">
        <v>746</v>
      </c>
      <c r="B359" s="380" t="s">
        <v>698</v>
      </c>
      <c r="C359" s="378">
        <f t="shared" si="67"/>
        <v>0</v>
      </c>
      <c r="D359" s="384">
        <v>0</v>
      </c>
      <c r="E359" s="384">
        <v>0</v>
      </c>
      <c r="F359" s="384">
        <v>0</v>
      </c>
      <c r="G359" s="384">
        <v>0</v>
      </c>
      <c r="H359" s="384">
        <v>0</v>
      </c>
      <c r="I359" s="384">
        <v>0</v>
      </c>
      <c r="J359" s="384">
        <v>0</v>
      </c>
      <c r="K359" s="384">
        <v>0</v>
      </c>
      <c r="L359" s="384">
        <v>0</v>
      </c>
      <c r="M359" s="384">
        <v>0</v>
      </c>
      <c r="N359" s="384">
        <v>0</v>
      </c>
      <c r="O359" s="420">
        <v>0</v>
      </c>
      <c r="IV359" s="404"/>
    </row>
    <row r="360" spans="1:256" s="398" customFormat="1" ht="26.25" customHeight="1">
      <c r="A360" s="399">
        <v>747</v>
      </c>
      <c r="B360" s="380" t="s">
        <v>699</v>
      </c>
      <c r="C360" s="378">
        <f t="shared" si="67"/>
        <v>0</v>
      </c>
      <c r="D360" s="384">
        <v>0</v>
      </c>
      <c r="E360" s="384">
        <v>0</v>
      </c>
      <c r="F360" s="384">
        <v>0</v>
      </c>
      <c r="G360" s="384">
        <v>0</v>
      </c>
      <c r="H360" s="384">
        <v>0</v>
      </c>
      <c r="I360" s="384">
        <v>0</v>
      </c>
      <c r="J360" s="384">
        <v>0</v>
      </c>
      <c r="K360" s="384">
        <v>0</v>
      </c>
      <c r="L360" s="384">
        <v>0</v>
      </c>
      <c r="M360" s="384">
        <v>0</v>
      </c>
      <c r="N360" s="384">
        <v>0</v>
      </c>
      <c r="O360" s="420">
        <v>0</v>
      </c>
      <c r="IV360" s="404"/>
    </row>
    <row r="361" spans="1:256" s="398" customFormat="1" ht="30" customHeight="1">
      <c r="A361" s="399">
        <v>748</v>
      </c>
      <c r="B361" s="380" t="s">
        <v>700</v>
      </c>
      <c r="C361" s="378">
        <f t="shared" si="67"/>
        <v>0</v>
      </c>
      <c r="D361" s="384">
        <v>0</v>
      </c>
      <c r="E361" s="384">
        <v>0</v>
      </c>
      <c r="F361" s="384">
        <v>0</v>
      </c>
      <c r="G361" s="384">
        <v>0</v>
      </c>
      <c r="H361" s="384">
        <v>0</v>
      </c>
      <c r="I361" s="384">
        <v>0</v>
      </c>
      <c r="J361" s="384">
        <v>0</v>
      </c>
      <c r="K361" s="384">
        <v>0</v>
      </c>
      <c r="L361" s="384">
        <v>0</v>
      </c>
      <c r="M361" s="384">
        <v>0</v>
      </c>
      <c r="N361" s="384">
        <v>0</v>
      </c>
      <c r="O361" s="420">
        <v>0</v>
      </c>
      <c r="IV361" s="404"/>
    </row>
    <row r="362" spans="1:256" s="398" customFormat="1" ht="27.75" customHeight="1">
      <c r="A362" s="399">
        <v>749</v>
      </c>
      <c r="B362" s="380" t="s">
        <v>701</v>
      </c>
      <c r="C362" s="378">
        <f t="shared" si="67"/>
        <v>0</v>
      </c>
      <c r="D362" s="384">
        <v>0</v>
      </c>
      <c r="E362" s="384">
        <v>0</v>
      </c>
      <c r="F362" s="384">
        <v>0</v>
      </c>
      <c r="G362" s="384">
        <v>0</v>
      </c>
      <c r="H362" s="384">
        <v>0</v>
      </c>
      <c r="I362" s="384">
        <v>0</v>
      </c>
      <c r="J362" s="384">
        <v>0</v>
      </c>
      <c r="K362" s="384">
        <v>0</v>
      </c>
      <c r="L362" s="384">
        <v>0</v>
      </c>
      <c r="M362" s="384">
        <v>0</v>
      </c>
      <c r="N362" s="384">
        <v>0</v>
      </c>
      <c r="O362" s="420">
        <v>0</v>
      </c>
      <c r="IV362" s="404"/>
    </row>
    <row r="363" spans="1:256" s="398" customFormat="1" ht="30">
      <c r="A363" s="406">
        <v>7500</v>
      </c>
      <c r="B363" s="389" t="s">
        <v>702</v>
      </c>
      <c r="C363" s="376">
        <f t="shared" si="67"/>
        <v>0</v>
      </c>
      <c r="D363" s="382">
        <f>SUM(D364:D372)</f>
        <v>0</v>
      </c>
      <c r="E363" s="382">
        <f t="shared" ref="E363:O363" si="75">SUM(E364:E372)</f>
        <v>0</v>
      </c>
      <c r="F363" s="382">
        <f t="shared" si="75"/>
        <v>0</v>
      </c>
      <c r="G363" s="382">
        <f t="shared" si="75"/>
        <v>0</v>
      </c>
      <c r="H363" s="382">
        <f t="shared" si="75"/>
        <v>0</v>
      </c>
      <c r="I363" s="382">
        <f t="shared" si="75"/>
        <v>0</v>
      </c>
      <c r="J363" s="382">
        <f t="shared" si="75"/>
        <v>0</v>
      </c>
      <c r="K363" s="382">
        <f t="shared" si="75"/>
        <v>0</v>
      </c>
      <c r="L363" s="382">
        <f t="shared" si="75"/>
        <v>0</v>
      </c>
      <c r="M363" s="382">
        <f t="shared" si="75"/>
        <v>0</v>
      </c>
      <c r="N363" s="382">
        <f t="shared" si="75"/>
        <v>0</v>
      </c>
      <c r="O363" s="419">
        <f t="shared" si="75"/>
        <v>0</v>
      </c>
      <c r="IV363" s="404"/>
    </row>
    <row r="364" spans="1:256" s="398" customFormat="1" ht="25.5" customHeight="1">
      <c r="A364" s="399">
        <v>751</v>
      </c>
      <c r="B364" s="380" t="s">
        <v>703</v>
      </c>
      <c r="C364" s="378">
        <f t="shared" si="67"/>
        <v>0</v>
      </c>
      <c r="D364" s="384">
        <v>0</v>
      </c>
      <c r="E364" s="384">
        <v>0</v>
      </c>
      <c r="F364" s="384">
        <v>0</v>
      </c>
      <c r="G364" s="384">
        <v>0</v>
      </c>
      <c r="H364" s="384">
        <v>0</v>
      </c>
      <c r="I364" s="384">
        <v>0</v>
      </c>
      <c r="J364" s="384">
        <v>0</v>
      </c>
      <c r="K364" s="384">
        <v>0</v>
      </c>
      <c r="L364" s="384">
        <v>0</v>
      </c>
      <c r="M364" s="384">
        <v>0</v>
      </c>
      <c r="N364" s="384">
        <v>0</v>
      </c>
      <c r="O364" s="420">
        <v>0</v>
      </c>
      <c r="IV364" s="404"/>
    </row>
    <row r="365" spans="1:256" s="398" customFormat="1" ht="25.5" customHeight="1">
      <c r="A365" s="399">
        <v>752</v>
      </c>
      <c r="B365" s="380" t="s">
        <v>704</v>
      </c>
      <c r="C365" s="378">
        <f t="shared" si="67"/>
        <v>0</v>
      </c>
      <c r="D365" s="384">
        <v>0</v>
      </c>
      <c r="E365" s="384">
        <v>0</v>
      </c>
      <c r="F365" s="384">
        <v>0</v>
      </c>
      <c r="G365" s="384">
        <v>0</v>
      </c>
      <c r="H365" s="384">
        <v>0</v>
      </c>
      <c r="I365" s="384">
        <v>0</v>
      </c>
      <c r="J365" s="384">
        <v>0</v>
      </c>
      <c r="K365" s="384">
        <v>0</v>
      </c>
      <c r="L365" s="384">
        <v>0</v>
      </c>
      <c r="M365" s="384">
        <v>0</v>
      </c>
      <c r="N365" s="384">
        <v>0</v>
      </c>
      <c r="O365" s="420">
        <v>0</v>
      </c>
      <c r="IV365" s="404"/>
    </row>
    <row r="366" spans="1:256" s="398" customFormat="1" ht="25.5" customHeight="1">
      <c r="A366" s="399">
        <v>753</v>
      </c>
      <c r="B366" s="380" t="s">
        <v>705</v>
      </c>
      <c r="C366" s="378">
        <f t="shared" si="67"/>
        <v>0</v>
      </c>
      <c r="D366" s="384">
        <v>0</v>
      </c>
      <c r="E366" s="384">
        <v>0</v>
      </c>
      <c r="F366" s="384">
        <v>0</v>
      </c>
      <c r="G366" s="384">
        <v>0</v>
      </c>
      <c r="H366" s="384">
        <v>0</v>
      </c>
      <c r="I366" s="384">
        <v>0</v>
      </c>
      <c r="J366" s="384">
        <v>0</v>
      </c>
      <c r="K366" s="384">
        <v>0</v>
      </c>
      <c r="L366" s="384">
        <v>0</v>
      </c>
      <c r="M366" s="384">
        <v>0</v>
      </c>
      <c r="N366" s="384">
        <v>0</v>
      </c>
      <c r="O366" s="420">
        <v>0</v>
      </c>
      <c r="IV366" s="404"/>
    </row>
    <row r="367" spans="1:256" s="398" customFormat="1" ht="25.5">
      <c r="A367" s="399">
        <v>754</v>
      </c>
      <c r="B367" s="380" t="s">
        <v>706</v>
      </c>
      <c r="C367" s="378">
        <f t="shared" si="67"/>
        <v>0</v>
      </c>
      <c r="D367" s="384">
        <v>0</v>
      </c>
      <c r="E367" s="384">
        <v>0</v>
      </c>
      <c r="F367" s="384">
        <v>0</v>
      </c>
      <c r="G367" s="384">
        <v>0</v>
      </c>
      <c r="H367" s="384">
        <v>0</v>
      </c>
      <c r="I367" s="384">
        <v>0</v>
      </c>
      <c r="J367" s="384">
        <v>0</v>
      </c>
      <c r="K367" s="384">
        <v>0</v>
      </c>
      <c r="L367" s="384">
        <v>0</v>
      </c>
      <c r="M367" s="384">
        <v>0</v>
      </c>
      <c r="N367" s="384">
        <v>0</v>
      </c>
      <c r="O367" s="420">
        <v>0</v>
      </c>
      <c r="IV367" s="404"/>
    </row>
    <row r="368" spans="1:256" s="398" customFormat="1" ht="25.5">
      <c r="A368" s="399">
        <v>755</v>
      </c>
      <c r="B368" s="380" t="s">
        <v>707</v>
      </c>
      <c r="C368" s="378">
        <f t="shared" si="67"/>
        <v>0</v>
      </c>
      <c r="D368" s="384">
        <v>0</v>
      </c>
      <c r="E368" s="384">
        <v>0</v>
      </c>
      <c r="F368" s="384">
        <v>0</v>
      </c>
      <c r="G368" s="384">
        <v>0</v>
      </c>
      <c r="H368" s="384">
        <v>0</v>
      </c>
      <c r="I368" s="384">
        <v>0</v>
      </c>
      <c r="J368" s="384">
        <v>0</v>
      </c>
      <c r="K368" s="384">
        <v>0</v>
      </c>
      <c r="L368" s="384">
        <v>0</v>
      </c>
      <c r="M368" s="384">
        <v>0</v>
      </c>
      <c r="N368" s="384">
        <v>0</v>
      </c>
      <c r="O368" s="420">
        <v>0</v>
      </c>
      <c r="IV368" s="404"/>
    </row>
    <row r="369" spans="1:256" s="398" customFormat="1" ht="25.5" customHeight="1">
      <c r="A369" s="399">
        <v>756</v>
      </c>
      <c r="B369" s="380" t="s">
        <v>708</v>
      </c>
      <c r="C369" s="378">
        <f t="shared" si="67"/>
        <v>0</v>
      </c>
      <c r="D369" s="384">
        <v>0</v>
      </c>
      <c r="E369" s="384">
        <v>0</v>
      </c>
      <c r="F369" s="384">
        <v>0</v>
      </c>
      <c r="G369" s="384">
        <v>0</v>
      </c>
      <c r="H369" s="384">
        <v>0</v>
      </c>
      <c r="I369" s="384">
        <v>0</v>
      </c>
      <c r="J369" s="384">
        <v>0</v>
      </c>
      <c r="K369" s="384">
        <v>0</v>
      </c>
      <c r="L369" s="384">
        <v>0</v>
      </c>
      <c r="M369" s="384">
        <v>0</v>
      </c>
      <c r="N369" s="384">
        <v>0</v>
      </c>
      <c r="O369" s="420">
        <v>0</v>
      </c>
      <c r="IV369" s="404"/>
    </row>
    <row r="370" spans="1:256" s="398" customFormat="1" ht="25.5" customHeight="1">
      <c r="A370" s="399">
        <v>757</v>
      </c>
      <c r="B370" s="380" t="s">
        <v>709</v>
      </c>
      <c r="C370" s="378">
        <f t="shared" si="67"/>
        <v>0</v>
      </c>
      <c r="D370" s="384">
        <v>0</v>
      </c>
      <c r="E370" s="384">
        <v>0</v>
      </c>
      <c r="F370" s="384">
        <v>0</v>
      </c>
      <c r="G370" s="384">
        <v>0</v>
      </c>
      <c r="H370" s="384">
        <v>0</v>
      </c>
      <c r="I370" s="384">
        <v>0</v>
      </c>
      <c r="J370" s="384">
        <v>0</v>
      </c>
      <c r="K370" s="384">
        <v>0</v>
      </c>
      <c r="L370" s="384">
        <v>0</v>
      </c>
      <c r="M370" s="384">
        <v>0</v>
      </c>
      <c r="N370" s="384">
        <v>0</v>
      </c>
      <c r="O370" s="420">
        <v>0</v>
      </c>
      <c r="IV370" s="404"/>
    </row>
    <row r="371" spans="1:256" s="398" customFormat="1" ht="25.5" customHeight="1">
      <c r="A371" s="399">
        <v>758</v>
      </c>
      <c r="B371" s="380" t="s">
        <v>710</v>
      </c>
      <c r="C371" s="378">
        <f t="shared" si="67"/>
        <v>0</v>
      </c>
      <c r="D371" s="384">
        <v>0</v>
      </c>
      <c r="E371" s="384">
        <v>0</v>
      </c>
      <c r="F371" s="384">
        <v>0</v>
      </c>
      <c r="G371" s="384">
        <v>0</v>
      </c>
      <c r="H371" s="384">
        <v>0</v>
      </c>
      <c r="I371" s="384">
        <v>0</v>
      </c>
      <c r="J371" s="384">
        <v>0</v>
      </c>
      <c r="K371" s="384">
        <v>0</v>
      </c>
      <c r="L371" s="384">
        <v>0</v>
      </c>
      <c r="M371" s="384">
        <v>0</v>
      </c>
      <c r="N371" s="384">
        <v>0</v>
      </c>
      <c r="O371" s="420">
        <v>0</v>
      </c>
      <c r="IV371" s="404"/>
    </row>
    <row r="372" spans="1:256" s="398" customFormat="1" ht="25.5" customHeight="1">
      <c r="A372" s="399">
        <v>759</v>
      </c>
      <c r="B372" s="380" t="s">
        <v>711</v>
      </c>
      <c r="C372" s="378">
        <f t="shared" si="67"/>
        <v>0</v>
      </c>
      <c r="D372" s="384">
        <v>0</v>
      </c>
      <c r="E372" s="384">
        <v>0</v>
      </c>
      <c r="F372" s="384">
        <v>0</v>
      </c>
      <c r="G372" s="384">
        <v>0</v>
      </c>
      <c r="H372" s="384">
        <v>0</v>
      </c>
      <c r="I372" s="384">
        <v>0</v>
      </c>
      <c r="J372" s="384">
        <v>0</v>
      </c>
      <c r="K372" s="384">
        <v>0</v>
      </c>
      <c r="L372" s="384">
        <v>0</v>
      </c>
      <c r="M372" s="384">
        <v>0</v>
      </c>
      <c r="N372" s="384">
        <v>0</v>
      </c>
      <c r="O372" s="420">
        <v>0</v>
      </c>
      <c r="IV372" s="404"/>
    </row>
    <row r="373" spans="1:256" s="398" customFormat="1" ht="25.5" customHeight="1">
      <c r="A373" s="406">
        <v>7600</v>
      </c>
      <c r="B373" s="389" t="s">
        <v>712</v>
      </c>
      <c r="C373" s="376">
        <f t="shared" si="67"/>
        <v>0</v>
      </c>
      <c r="D373" s="382">
        <f>SUM(D374:D375)</f>
        <v>0</v>
      </c>
      <c r="E373" s="382">
        <f t="shared" ref="E373:O373" si="76">SUM(E374:E375)</f>
        <v>0</v>
      </c>
      <c r="F373" s="382">
        <f t="shared" si="76"/>
        <v>0</v>
      </c>
      <c r="G373" s="382">
        <f t="shared" si="76"/>
        <v>0</v>
      </c>
      <c r="H373" s="382">
        <f t="shared" si="76"/>
        <v>0</v>
      </c>
      <c r="I373" s="382">
        <f t="shared" si="76"/>
        <v>0</v>
      </c>
      <c r="J373" s="382">
        <f t="shared" si="76"/>
        <v>0</v>
      </c>
      <c r="K373" s="382">
        <f t="shared" si="76"/>
        <v>0</v>
      </c>
      <c r="L373" s="382">
        <f t="shared" si="76"/>
        <v>0</v>
      </c>
      <c r="M373" s="382">
        <f t="shared" si="76"/>
        <v>0</v>
      </c>
      <c r="N373" s="382">
        <f t="shared" si="76"/>
        <v>0</v>
      </c>
      <c r="O373" s="419">
        <f t="shared" si="76"/>
        <v>0</v>
      </c>
      <c r="IV373" s="404"/>
    </row>
    <row r="374" spans="1:256" s="404" customFormat="1" ht="25.5" customHeight="1">
      <c r="A374" s="399">
        <v>761</v>
      </c>
      <c r="B374" s="380" t="s">
        <v>713</v>
      </c>
      <c r="C374" s="378">
        <f t="shared" si="67"/>
        <v>0</v>
      </c>
      <c r="D374" s="384">
        <v>0</v>
      </c>
      <c r="E374" s="384">
        <v>0</v>
      </c>
      <c r="F374" s="384">
        <v>0</v>
      </c>
      <c r="G374" s="384">
        <v>0</v>
      </c>
      <c r="H374" s="384">
        <v>0</v>
      </c>
      <c r="I374" s="384">
        <v>0</v>
      </c>
      <c r="J374" s="384">
        <v>0</v>
      </c>
      <c r="K374" s="384">
        <v>0</v>
      </c>
      <c r="L374" s="384">
        <v>0</v>
      </c>
      <c r="M374" s="384">
        <v>0</v>
      </c>
      <c r="N374" s="384">
        <v>0</v>
      </c>
      <c r="O374" s="420">
        <v>0</v>
      </c>
    </row>
    <row r="375" spans="1:256" s="404" customFormat="1" ht="25.5" customHeight="1">
      <c r="A375" s="399">
        <v>762</v>
      </c>
      <c r="B375" s="380" t="s">
        <v>714</v>
      </c>
      <c r="C375" s="378">
        <f t="shared" si="67"/>
        <v>0</v>
      </c>
      <c r="D375" s="384">
        <v>0</v>
      </c>
      <c r="E375" s="384">
        <v>0</v>
      </c>
      <c r="F375" s="384">
        <v>0</v>
      </c>
      <c r="G375" s="384">
        <v>0</v>
      </c>
      <c r="H375" s="384">
        <v>0</v>
      </c>
      <c r="I375" s="384">
        <v>0</v>
      </c>
      <c r="J375" s="384">
        <v>0</v>
      </c>
      <c r="K375" s="384">
        <v>0</v>
      </c>
      <c r="L375" s="384">
        <v>0</v>
      </c>
      <c r="M375" s="384">
        <v>0</v>
      </c>
      <c r="N375" s="384">
        <v>0</v>
      </c>
      <c r="O375" s="420">
        <v>0</v>
      </c>
    </row>
    <row r="376" spans="1:256" s="398" customFormat="1" ht="30">
      <c r="A376" s="406">
        <v>7900</v>
      </c>
      <c r="B376" s="389" t="s">
        <v>715</v>
      </c>
      <c r="C376" s="376">
        <f t="shared" ref="C376:C430" si="77">SUM(D376:O376)</f>
        <v>0</v>
      </c>
      <c r="D376" s="376">
        <f>SUM(D377:D379)</f>
        <v>0</v>
      </c>
      <c r="E376" s="376">
        <f t="shared" ref="E376:O376" si="78">SUM(E377:E379)</f>
        <v>0</v>
      </c>
      <c r="F376" s="376">
        <f t="shared" si="78"/>
        <v>0</v>
      </c>
      <c r="G376" s="376">
        <f t="shared" si="78"/>
        <v>0</v>
      </c>
      <c r="H376" s="376">
        <f t="shared" si="78"/>
        <v>0</v>
      </c>
      <c r="I376" s="376">
        <f t="shared" si="78"/>
        <v>0</v>
      </c>
      <c r="J376" s="376">
        <f t="shared" si="78"/>
        <v>0</v>
      </c>
      <c r="K376" s="376">
        <f t="shared" si="78"/>
        <v>0</v>
      </c>
      <c r="L376" s="376">
        <f t="shared" si="78"/>
        <v>0</v>
      </c>
      <c r="M376" s="376">
        <f t="shared" si="78"/>
        <v>0</v>
      </c>
      <c r="N376" s="376">
        <f t="shared" si="78"/>
        <v>0</v>
      </c>
      <c r="O376" s="417">
        <f t="shared" si="78"/>
        <v>0</v>
      </c>
      <c r="IV376" s="404"/>
    </row>
    <row r="377" spans="1:256" s="398" customFormat="1" ht="25.5" customHeight="1">
      <c r="A377" s="399">
        <v>791</v>
      </c>
      <c r="B377" s="380" t="s">
        <v>716</v>
      </c>
      <c r="C377" s="378">
        <f t="shared" si="77"/>
        <v>0</v>
      </c>
      <c r="D377" s="379">
        <v>0</v>
      </c>
      <c r="E377" s="379">
        <v>0</v>
      </c>
      <c r="F377" s="379">
        <v>0</v>
      </c>
      <c r="G377" s="379">
        <v>0</v>
      </c>
      <c r="H377" s="379">
        <v>0</v>
      </c>
      <c r="I377" s="379">
        <v>0</v>
      </c>
      <c r="J377" s="379">
        <v>0</v>
      </c>
      <c r="K377" s="379">
        <v>0</v>
      </c>
      <c r="L377" s="379">
        <v>0</v>
      </c>
      <c r="M377" s="379">
        <v>0</v>
      </c>
      <c r="N377" s="379">
        <v>0</v>
      </c>
      <c r="O377" s="418">
        <v>0</v>
      </c>
      <c r="IV377" s="404"/>
    </row>
    <row r="378" spans="1:256" s="398" customFormat="1" ht="25.5" customHeight="1">
      <c r="A378" s="399">
        <v>792</v>
      </c>
      <c r="B378" s="380" t="s">
        <v>717</v>
      </c>
      <c r="C378" s="378">
        <f t="shared" si="77"/>
        <v>0</v>
      </c>
      <c r="D378" s="379">
        <v>0</v>
      </c>
      <c r="E378" s="379">
        <v>0</v>
      </c>
      <c r="F378" s="379">
        <v>0</v>
      </c>
      <c r="G378" s="379">
        <v>0</v>
      </c>
      <c r="H378" s="379">
        <v>0</v>
      </c>
      <c r="I378" s="379">
        <v>0</v>
      </c>
      <c r="J378" s="379">
        <v>0</v>
      </c>
      <c r="K378" s="379">
        <v>0</v>
      </c>
      <c r="L378" s="379">
        <v>0</v>
      </c>
      <c r="M378" s="379">
        <v>0</v>
      </c>
      <c r="N378" s="379">
        <v>0</v>
      </c>
      <c r="O378" s="418">
        <v>0</v>
      </c>
      <c r="IV378" s="404"/>
    </row>
    <row r="379" spans="1:256" s="398" customFormat="1" ht="25.5" customHeight="1">
      <c r="A379" s="399">
        <v>799</v>
      </c>
      <c r="B379" s="380" t="s">
        <v>718</v>
      </c>
      <c r="C379" s="378">
        <f t="shared" si="77"/>
        <v>0</v>
      </c>
      <c r="D379" s="379">
        <v>0</v>
      </c>
      <c r="E379" s="379">
        <v>0</v>
      </c>
      <c r="F379" s="379">
        <v>0</v>
      </c>
      <c r="G379" s="379">
        <v>0</v>
      </c>
      <c r="H379" s="379">
        <v>0</v>
      </c>
      <c r="I379" s="379">
        <v>0</v>
      </c>
      <c r="J379" s="379">
        <v>0</v>
      </c>
      <c r="K379" s="379">
        <v>0</v>
      </c>
      <c r="L379" s="379">
        <v>0</v>
      </c>
      <c r="M379" s="379">
        <v>0</v>
      </c>
      <c r="N379" s="379">
        <v>0</v>
      </c>
      <c r="O379" s="418">
        <v>0</v>
      </c>
      <c r="IV379" s="404"/>
    </row>
    <row r="380" spans="1:256" s="397" customFormat="1" ht="25.5" customHeight="1">
      <c r="A380" s="438">
        <v>8000</v>
      </c>
      <c r="B380" s="439" t="s">
        <v>27</v>
      </c>
      <c r="C380" s="375">
        <f t="shared" si="77"/>
        <v>0</v>
      </c>
      <c r="D380" s="385">
        <f>D381+D388+D394</f>
        <v>0</v>
      </c>
      <c r="E380" s="385">
        <f t="shared" ref="E380:O380" si="79">E381+E388+E394</f>
        <v>0</v>
      </c>
      <c r="F380" s="385">
        <f t="shared" si="79"/>
        <v>0</v>
      </c>
      <c r="G380" s="385">
        <f t="shared" si="79"/>
        <v>0</v>
      </c>
      <c r="H380" s="385">
        <f t="shared" si="79"/>
        <v>0</v>
      </c>
      <c r="I380" s="385">
        <f t="shared" si="79"/>
        <v>0</v>
      </c>
      <c r="J380" s="385">
        <f t="shared" si="79"/>
        <v>0</v>
      </c>
      <c r="K380" s="385">
        <f t="shared" si="79"/>
        <v>0</v>
      </c>
      <c r="L380" s="385">
        <f t="shared" si="79"/>
        <v>0</v>
      </c>
      <c r="M380" s="385">
        <f t="shared" si="79"/>
        <v>0</v>
      </c>
      <c r="N380" s="385">
        <f t="shared" si="79"/>
        <v>0</v>
      </c>
      <c r="O380" s="421">
        <f t="shared" si="79"/>
        <v>0</v>
      </c>
      <c r="IV380" s="404"/>
    </row>
    <row r="381" spans="1:256" s="398" customFormat="1" ht="25.5" customHeight="1">
      <c r="A381" s="406">
        <v>8100</v>
      </c>
      <c r="B381" s="389" t="s">
        <v>318</v>
      </c>
      <c r="C381" s="376">
        <f t="shared" si="77"/>
        <v>0</v>
      </c>
      <c r="D381" s="382">
        <f>SUM(D382:D387)</f>
        <v>0</v>
      </c>
      <c r="E381" s="382">
        <f t="shared" ref="E381:O381" si="80">SUM(E382:E387)</f>
        <v>0</v>
      </c>
      <c r="F381" s="382">
        <f t="shared" si="80"/>
        <v>0</v>
      </c>
      <c r="G381" s="382">
        <f t="shared" si="80"/>
        <v>0</v>
      </c>
      <c r="H381" s="382">
        <f t="shared" si="80"/>
        <v>0</v>
      </c>
      <c r="I381" s="382">
        <f t="shared" si="80"/>
        <v>0</v>
      </c>
      <c r="J381" s="382">
        <f t="shared" si="80"/>
        <v>0</v>
      </c>
      <c r="K381" s="382">
        <f t="shared" si="80"/>
        <v>0</v>
      </c>
      <c r="L381" s="382">
        <f t="shared" si="80"/>
        <v>0</v>
      </c>
      <c r="M381" s="382">
        <f t="shared" si="80"/>
        <v>0</v>
      </c>
      <c r="N381" s="382">
        <f t="shared" si="80"/>
        <v>0</v>
      </c>
      <c r="O381" s="419">
        <f t="shared" si="80"/>
        <v>0</v>
      </c>
      <c r="IV381" s="404"/>
    </row>
    <row r="382" spans="1:256" s="398" customFormat="1" ht="25.5" customHeight="1">
      <c r="A382" s="399">
        <v>811</v>
      </c>
      <c r="B382" s="380" t="s">
        <v>719</v>
      </c>
      <c r="C382" s="378">
        <f t="shared" si="77"/>
        <v>0</v>
      </c>
      <c r="D382" s="384">
        <v>0</v>
      </c>
      <c r="E382" s="384">
        <v>0</v>
      </c>
      <c r="F382" s="384">
        <v>0</v>
      </c>
      <c r="G382" s="384">
        <v>0</v>
      </c>
      <c r="H382" s="384">
        <v>0</v>
      </c>
      <c r="I382" s="384">
        <v>0</v>
      </c>
      <c r="J382" s="384">
        <v>0</v>
      </c>
      <c r="K382" s="384">
        <v>0</v>
      </c>
      <c r="L382" s="384">
        <v>0</v>
      </c>
      <c r="M382" s="384">
        <v>0</v>
      </c>
      <c r="N382" s="384">
        <v>0</v>
      </c>
      <c r="O382" s="420">
        <v>0</v>
      </c>
      <c r="IV382" s="404"/>
    </row>
    <row r="383" spans="1:256" s="398" customFormat="1" ht="25.5" customHeight="1">
      <c r="A383" s="399">
        <v>812</v>
      </c>
      <c r="B383" s="380" t="s">
        <v>720</v>
      </c>
      <c r="C383" s="378">
        <f t="shared" si="77"/>
        <v>0</v>
      </c>
      <c r="D383" s="384">
        <v>0</v>
      </c>
      <c r="E383" s="384">
        <v>0</v>
      </c>
      <c r="F383" s="384">
        <v>0</v>
      </c>
      <c r="G383" s="384">
        <v>0</v>
      </c>
      <c r="H383" s="384">
        <v>0</v>
      </c>
      <c r="I383" s="384">
        <v>0</v>
      </c>
      <c r="J383" s="384">
        <v>0</v>
      </c>
      <c r="K383" s="384">
        <v>0</v>
      </c>
      <c r="L383" s="384">
        <v>0</v>
      </c>
      <c r="M383" s="384">
        <v>0</v>
      </c>
      <c r="N383" s="384">
        <v>0</v>
      </c>
      <c r="O383" s="420">
        <v>0</v>
      </c>
      <c r="IV383" s="404"/>
    </row>
    <row r="384" spans="1:256" s="398" customFormat="1" ht="25.5" customHeight="1">
      <c r="A384" s="399">
        <v>813</v>
      </c>
      <c r="B384" s="380" t="s">
        <v>721</v>
      </c>
      <c r="C384" s="378">
        <f t="shared" si="77"/>
        <v>0</v>
      </c>
      <c r="D384" s="384">
        <v>0</v>
      </c>
      <c r="E384" s="384">
        <v>0</v>
      </c>
      <c r="F384" s="384">
        <v>0</v>
      </c>
      <c r="G384" s="384">
        <v>0</v>
      </c>
      <c r="H384" s="384">
        <v>0</v>
      </c>
      <c r="I384" s="384">
        <v>0</v>
      </c>
      <c r="J384" s="384">
        <v>0</v>
      </c>
      <c r="K384" s="384">
        <v>0</v>
      </c>
      <c r="L384" s="384">
        <v>0</v>
      </c>
      <c r="M384" s="384">
        <v>0</v>
      </c>
      <c r="N384" s="384">
        <v>0</v>
      </c>
      <c r="O384" s="420">
        <v>0</v>
      </c>
      <c r="IV384" s="404"/>
    </row>
    <row r="385" spans="1:256" s="398" customFormat="1" ht="27.75" customHeight="1">
      <c r="A385" s="399">
        <v>814</v>
      </c>
      <c r="B385" s="380" t="s">
        <v>722</v>
      </c>
      <c r="C385" s="378">
        <f t="shared" si="77"/>
        <v>0</v>
      </c>
      <c r="D385" s="384">
        <v>0</v>
      </c>
      <c r="E385" s="384">
        <v>0</v>
      </c>
      <c r="F385" s="384">
        <v>0</v>
      </c>
      <c r="G385" s="384">
        <v>0</v>
      </c>
      <c r="H385" s="384">
        <v>0</v>
      </c>
      <c r="I385" s="384">
        <v>0</v>
      </c>
      <c r="J385" s="384">
        <v>0</v>
      </c>
      <c r="K385" s="384">
        <v>0</v>
      </c>
      <c r="L385" s="384">
        <v>0</v>
      </c>
      <c r="M385" s="384">
        <v>0</v>
      </c>
      <c r="N385" s="384">
        <v>0</v>
      </c>
      <c r="O385" s="420">
        <v>0</v>
      </c>
      <c r="IV385" s="404"/>
    </row>
    <row r="386" spans="1:256" s="398" customFormat="1" ht="25.5" customHeight="1">
      <c r="A386" s="399">
        <v>815</v>
      </c>
      <c r="B386" s="380" t="s">
        <v>723</v>
      </c>
      <c r="C386" s="378">
        <f t="shared" si="77"/>
        <v>0</v>
      </c>
      <c r="D386" s="384">
        <v>0</v>
      </c>
      <c r="E386" s="384">
        <v>0</v>
      </c>
      <c r="F386" s="384">
        <v>0</v>
      </c>
      <c r="G386" s="384">
        <v>0</v>
      </c>
      <c r="H386" s="384">
        <v>0</v>
      </c>
      <c r="I386" s="384">
        <v>0</v>
      </c>
      <c r="J386" s="384">
        <v>0</v>
      </c>
      <c r="K386" s="384">
        <v>0</v>
      </c>
      <c r="L386" s="384">
        <v>0</v>
      </c>
      <c r="M386" s="384">
        <v>0</v>
      </c>
      <c r="N386" s="384">
        <v>0</v>
      </c>
      <c r="O386" s="420">
        <v>0</v>
      </c>
      <c r="IV386" s="404"/>
    </row>
    <row r="387" spans="1:256" s="398" customFormat="1" ht="25.5" customHeight="1">
      <c r="A387" s="399">
        <v>816</v>
      </c>
      <c r="B387" s="380" t="s">
        <v>724</v>
      </c>
      <c r="C387" s="378">
        <f t="shared" si="77"/>
        <v>0</v>
      </c>
      <c r="D387" s="384">
        <v>0</v>
      </c>
      <c r="E387" s="384">
        <v>0</v>
      </c>
      <c r="F387" s="384">
        <v>0</v>
      </c>
      <c r="G387" s="384">
        <v>0</v>
      </c>
      <c r="H387" s="384">
        <v>0</v>
      </c>
      <c r="I387" s="384">
        <v>0</v>
      </c>
      <c r="J387" s="384">
        <v>0</v>
      </c>
      <c r="K387" s="384">
        <v>0</v>
      </c>
      <c r="L387" s="384">
        <v>0</v>
      </c>
      <c r="M387" s="384">
        <v>0</v>
      </c>
      <c r="N387" s="384">
        <v>0</v>
      </c>
      <c r="O387" s="420">
        <v>0</v>
      </c>
      <c r="IV387" s="404"/>
    </row>
    <row r="388" spans="1:256" s="398" customFormat="1" ht="25.5" customHeight="1">
      <c r="A388" s="406">
        <v>8300</v>
      </c>
      <c r="B388" s="389" t="s">
        <v>321</v>
      </c>
      <c r="C388" s="376">
        <f t="shared" si="77"/>
        <v>0</v>
      </c>
      <c r="D388" s="382">
        <f>SUM(D389:D393)</f>
        <v>0</v>
      </c>
      <c r="E388" s="382">
        <f t="shared" ref="E388:O388" si="81">SUM(E389:E393)</f>
        <v>0</v>
      </c>
      <c r="F388" s="382">
        <f t="shared" si="81"/>
        <v>0</v>
      </c>
      <c r="G388" s="382">
        <f t="shared" si="81"/>
        <v>0</v>
      </c>
      <c r="H388" s="382">
        <f t="shared" si="81"/>
        <v>0</v>
      </c>
      <c r="I388" s="382">
        <f t="shared" si="81"/>
        <v>0</v>
      </c>
      <c r="J388" s="382">
        <f t="shared" si="81"/>
        <v>0</v>
      </c>
      <c r="K388" s="382">
        <f t="shared" si="81"/>
        <v>0</v>
      </c>
      <c r="L388" s="382">
        <f t="shared" si="81"/>
        <v>0</v>
      </c>
      <c r="M388" s="382">
        <f t="shared" si="81"/>
        <v>0</v>
      </c>
      <c r="N388" s="382">
        <f t="shared" si="81"/>
        <v>0</v>
      </c>
      <c r="O388" s="419">
        <f t="shared" si="81"/>
        <v>0</v>
      </c>
      <c r="IV388" s="404"/>
    </row>
    <row r="389" spans="1:256" s="398" customFormat="1" ht="25.5" customHeight="1">
      <c r="A389" s="399">
        <v>831</v>
      </c>
      <c r="B389" s="380" t="s">
        <v>725</v>
      </c>
      <c r="C389" s="378">
        <f t="shared" si="77"/>
        <v>0</v>
      </c>
      <c r="D389" s="384">
        <v>0</v>
      </c>
      <c r="E389" s="384">
        <v>0</v>
      </c>
      <c r="F389" s="384">
        <v>0</v>
      </c>
      <c r="G389" s="384">
        <v>0</v>
      </c>
      <c r="H389" s="384">
        <v>0</v>
      </c>
      <c r="I389" s="384">
        <v>0</v>
      </c>
      <c r="J389" s="384">
        <v>0</v>
      </c>
      <c r="K389" s="384">
        <v>0</v>
      </c>
      <c r="L389" s="384">
        <v>0</v>
      </c>
      <c r="M389" s="384">
        <v>0</v>
      </c>
      <c r="N389" s="384">
        <v>0</v>
      </c>
      <c r="O389" s="420">
        <v>0</v>
      </c>
      <c r="IV389" s="404"/>
    </row>
    <row r="390" spans="1:256" s="398" customFormat="1" ht="25.5" customHeight="1">
      <c r="A390" s="399">
        <v>832</v>
      </c>
      <c r="B390" s="380" t="s">
        <v>726</v>
      </c>
      <c r="C390" s="378">
        <f t="shared" si="77"/>
        <v>0</v>
      </c>
      <c r="D390" s="384">
        <v>0</v>
      </c>
      <c r="E390" s="384">
        <v>0</v>
      </c>
      <c r="F390" s="384">
        <v>0</v>
      </c>
      <c r="G390" s="384">
        <v>0</v>
      </c>
      <c r="H390" s="384">
        <v>0</v>
      </c>
      <c r="I390" s="384">
        <v>0</v>
      </c>
      <c r="J390" s="384">
        <v>0</v>
      </c>
      <c r="K390" s="384">
        <v>0</v>
      </c>
      <c r="L390" s="384">
        <v>0</v>
      </c>
      <c r="M390" s="384">
        <v>0</v>
      </c>
      <c r="N390" s="384">
        <v>0</v>
      </c>
      <c r="O390" s="420">
        <v>0</v>
      </c>
      <c r="IV390" s="404"/>
    </row>
    <row r="391" spans="1:256" s="398" customFormat="1" ht="25.5" customHeight="1">
      <c r="A391" s="399">
        <v>833</v>
      </c>
      <c r="B391" s="380" t="s">
        <v>727</v>
      </c>
      <c r="C391" s="378">
        <f t="shared" si="77"/>
        <v>0</v>
      </c>
      <c r="D391" s="384">
        <v>0</v>
      </c>
      <c r="E391" s="384">
        <v>0</v>
      </c>
      <c r="F391" s="384">
        <v>0</v>
      </c>
      <c r="G391" s="384">
        <v>0</v>
      </c>
      <c r="H391" s="384">
        <v>0</v>
      </c>
      <c r="I391" s="384">
        <v>0</v>
      </c>
      <c r="J391" s="384">
        <v>0</v>
      </c>
      <c r="K391" s="384">
        <v>0</v>
      </c>
      <c r="L391" s="384">
        <v>0</v>
      </c>
      <c r="M391" s="384">
        <v>0</v>
      </c>
      <c r="N391" s="384">
        <v>0</v>
      </c>
      <c r="O391" s="420">
        <v>0</v>
      </c>
      <c r="IV391" s="404"/>
    </row>
    <row r="392" spans="1:256" s="136" customFormat="1" ht="34.5" customHeight="1">
      <c r="A392" s="399">
        <v>834</v>
      </c>
      <c r="B392" s="380" t="s">
        <v>728</v>
      </c>
      <c r="C392" s="378">
        <f t="shared" si="77"/>
        <v>0</v>
      </c>
      <c r="D392" s="384">
        <v>0</v>
      </c>
      <c r="E392" s="384">
        <v>0</v>
      </c>
      <c r="F392" s="384">
        <v>0</v>
      </c>
      <c r="G392" s="384">
        <v>0</v>
      </c>
      <c r="H392" s="384">
        <v>0</v>
      </c>
      <c r="I392" s="384">
        <v>0</v>
      </c>
      <c r="J392" s="384">
        <v>0</v>
      </c>
      <c r="K392" s="384">
        <v>0</v>
      </c>
      <c r="L392" s="384">
        <v>0</v>
      </c>
      <c r="M392" s="384">
        <v>0</v>
      </c>
      <c r="N392" s="384">
        <v>0</v>
      </c>
      <c r="O392" s="420">
        <v>0</v>
      </c>
      <c r="IV392" s="41"/>
    </row>
    <row r="393" spans="1:256" s="136" customFormat="1" ht="33" customHeight="1">
      <c r="A393" s="405">
        <v>835</v>
      </c>
      <c r="B393" s="380" t="s">
        <v>729</v>
      </c>
      <c r="C393" s="378">
        <f t="shared" si="77"/>
        <v>0</v>
      </c>
      <c r="D393" s="384">
        <v>0</v>
      </c>
      <c r="E393" s="384">
        <v>0</v>
      </c>
      <c r="F393" s="384">
        <v>0</v>
      </c>
      <c r="G393" s="384">
        <v>0</v>
      </c>
      <c r="H393" s="384">
        <v>0</v>
      </c>
      <c r="I393" s="384">
        <v>0</v>
      </c>
      <c r="J393" s="384">
        <v>0</v>
      </c>
      <c r="K393" s="384">
        <v>0</v>
      </c>
      <c r="L393" s="384">
        <v>0</v>
      </c>
      <c r="M393" s="384">
        <v>0</v>
      </c>
      <c r="N393" s="384">
        <v>0</v>
      </c>
      <c r="O393" s="420">
        <v>0</v>
      </c>
      <c r="IV393" s="41"/>
    </row>
    <row r="394" spans="1:256" s="136" customFormat="1" ht="25.5" customHeight="1">
      <c r="A394" s="406">
        <v>8500</v>
      </c>
      <c r="B394" s="389" t="s">
        <v>327</v>
      </c>
      <c r="C394" s="376">
        <f t="shared" si="77"/>
        <v>0</v>
      </c>
      <c r="D394" s="382">
        <f>SUM(D395:D397)</f>
        <v>0</v>
      </c>
      <c r="E394" s="382">
        <f t="shared" ref="E394:O394" si="82">SUM(E395:E397)</f>
        <v>0</v>
      </c>
      <c r="F394" s="382">
        <f t="shared" si="82"/>
        <v>0</v>
      </c>
      <c r="G394" s="382">
        <f t="shared" si="82"/>
        <v>0</v>
      </c>
      <c r="H394" s="382">
        <f t="shared" si="82"/>
        <v>0</v>
      </c>
      <c r="I394" s="382">
        <f t="shared" si="82"/>
        <v>0</v>
      </c>
      <c r="J394" s="382">
        <f t="shared" si="82"/>
        <v>0</v>
      </c>
      <c r="K394" s="382">
        <f t="shared" si="82"/>
        <v>0</v>
      </c>
      <c r="L394" s="382">
        <f t="shared" si="82"/>
        <v>0</v>
      </c>
      <c r="M394" s="382">
        <f t="shared" si="82"/>
        <v>0</v>
      </c>
      <c r="N394" s="382">
        <f t="shared" si="82"/>
        <v>0</v>
      </c>
      <c r="O394" s="419">
        <f t="shared" si="82"/>
        <v>0</v>
      </c>
      <c r="IV394" s="41"/>
    </row>
    <row r="395" spans="1:256" s="407" customFormat="1" ht="25.5" customHeight="1">
      <c r="A395" s="405">
        <v>851</v>
      </c>
      <c r="B395" s="380" t="s">
        <v>730</v>
      </c>
      <c r="C395" s="378">
        <f t="shared" si="77"/>
        <v>0</v>
      </c>
      <c r="D395" s="384">
        <v>0</v>
      </c>
      <c r="E395" s="384">
        <v>0</v>
      </c>
      <c r="F395" s="384">
        <v>0</v>
      </c>
      <c r="G395" s="384">
        <v>0</v>
      </c>
      <c r="H395" s="384">
        <v>0</v>
      </c>
      <c r="I395" s="384">
        <v>0</v>
      </c>
      <c r="J395" s="384">
        <v>0</v>
      </c>
      <c r="K395" s="384">
        <v>0</v>
      </c>
      <c r="L395" s="384">
        <v>0</v>
      </c>
      <c r="M395" s="384">
        <v>0</v>
      </c>
      <c r="N395" s="384">
        <v>0</v>
      </c>
      <c r="O395" s="420">
        <v>0</v>
      </c>
      <c r="IV395" s="35"/>
    </row>
    <row r="396" spans="1:256" s="407" customFormat="1" ht="25.5" customHeight="1">
      <c r="A396" s="405">
        <v>852</v>
      </c>
      <c r="B396" s="380" t="s">
        <v>731</v>
      </c>
      <c r="C396" s="378">
        <f t="shared" si="77"/>
        <v>0</v>
      </c>
      <c r="D396" s="384">
        <v>0</v>
      </c>
      <c r="E396" s="384">
        <v>0</v>
      </c>
      <c r="F396" s="384">
        <v>0</v>
      </c>
      <c r="G396" s="384">
        <v>0</v>
      </c>
      <c r="H396" s="384">
        <v>0</v>
      </c>
      <c r="I396" s="384">
        <v>0</v>
      </c>
      <c r="J396" s="384">
        <v>0</v>
      </c>
      <c r="K396" s="384">
        <v>0</v>
      </c>
      <c r="L396" s="384">
        <v>0</v>
      </c>
      <c r="M396" s="384">
        <v>0</v>
      </c>
      <c r="N396" s="384">
        <v>0</v>
      </c>
      <c r="O396" s="420">
        <v>0</v>
      </c>
      <c r="IV396" s="35"/>
    </row>
    <row r="397" spans="1:256" s="407" customFormat="1" ht="25.5" customHeight="1">
      <c r="A397" s="405">
        <v>853</v>
      </c>
      <c r="B397" s="380" t="s">
        <v>732</v>
      </c>
      <c r="C397" s="378">
        <f t="shared" si="77"/>
        <v>0</v>
      </c>
      <c r="D397" s="384">
        <v>0</v>
      </c>
      <c r="E397" s="384">
        <v>0</v>
      </c>
      <c r="F397" s="384">
        <v>0</v>
      </c>
      <c r="G397" s="384">
        <v>0</v>
      </c>
      <c r="H397" s="384">
        <v>0</v>
      </c>
      <c r="I397" s="384">
        <v>0</v>
      </c>
      <c r="J397" s="384">
        <v>0</v>
      </c>
      <c r="K397" s="384">
        <v>0</v>
      </c>
      <c r="L397" s="384">
        <v>0</v>
      </c>
      <c r="M397" s="384">
        <v>0</v>
      </c>
      <c r="N397" s="384">
        <v>0</v>
      </c>
      <c r="O397" s="420">
        <v>0</v>
      </c>
      <c r="IV397" s="35"/>
    </row>
    <row r="398" spans="1:256" s="408" customFormat="1" ht="25.5" customHeight="1">
      <c r="A398" s="438">
        <v>9000</v>
      </c>
      <c r="B398" s="439" t="s">
        <v>733</v>
      </c>
      <c r="C398" s="375">
        <f t="shared" si="77"/>
        <v>0</v>
      </c>
      <c r="D398" s="385">
        <f>D399+D408+D417+D420+D423+D425+D428</f>
        <v>0</v>
      </c>
      <c r="E398" s="385">
        <f t="shared" ref="E398:O398" si="83">E399+E408+E417+E420+E423+E425+E428</f>
        <v>0</v>
      </c>
      <c r="F398" s="385">
        <f t="shared" si="83"/>
        <v>0</v>
      </c>
      <c r="G398" s="385">
        <f t="shared" si="83"/>
        <v>0</v>
      </c>
      <c r="H398" s="385">
        <f t="shared" si="83"/>
        <v>0</v>
      </c>
      <c r="I398" s="385">
        <f t="shared" si="83"/>
        <v>0</v>
      </c>
      <c r="J398" s="385">
        <f t="shared" si="83"/>
        <v>0</v>
      </c>
      <c r="K398" s="385">
        <f t="shared" si="83"/>
        <v>0</v>
      </c>
      <c r="L398" s="385">
        <f t="shared" si="83"/>
        <v>0</v>
      </c>
      <c r="M398" s="385">
        <f t="shared" si="83"/>
        <v>0</v>
      </c>
      <c r="N398" s="385">
        <f t="shared" si="83"/>
        <v>0</v>
      </c>
      <c r="O398" s="421">
        <f t="shared" si="83"/>
        <v>0</v>
      </c>
      <c r="IV398" s="35"/>
    </row>
    <row r="399" spans="1:256" s="136" customFormat="1" ht="25.5" customHeight="1">
      <c r="A399" s="409">
        <v>9100</v>
      </c>
      <c r="B399" s="390" t="s">
        <v>734</v>
      </c>
      <c r="C399" s="376">
        <f t="shared" si="77"/>
        <v>0</v>
      </c>
      <c r="D399" s="382">
        <f>SUM(D400:D407)</f>
        <v>0</v>
      </c>
      <c r="E399" s="382">
        <f t="shared" ref="E399:O399" si="84">SUM(E400:E407)</f>
        <v>0</v>
      </c>
      <c r="F399" s="382">
        <f t="shared" si="84"/>
        <v>0</v>
      </c>
      <c r="G399" s="382">
        <f t="shared" si="84"/>
        <v>0</v>
      </c>
      <c r="H399" s="382">
        <f t="shared" si="84"/>
        <v>0</v>
      </c>
      <c r="I399" s="382">
        <f t="shared" si="84"/>
        <v>0</v>
      </c>
      <c r="J399" s="382">
        <f t="shared" si="84"/>
        <v>0</v>
      </c>
      <c r="K399" s="382">
        <f t="shared" si="84"/>
        <v>0</v>
      </c>
      <c r="L399" s="382">
        <f t="shared" si="84"/>
        <v>0</v>
      </c>
      <c r="M399" s="382">
        <f t="shared" si="84"/>
        <v>0</v>
      </c>
      <c r="N399" s="382">
        <f t="shared" si="84"/>
        <v>0</v>
      </c>
      <c r="O399" s="419">
        <f t="shared" si="84"/>
        <v>0</v>
      </c>
      <c r="IV399" s="41"/>
    </row>
    <row r="400" spans="1:256" s="136" customFormat="1" ht="25.5" customHeight="1">
      <c r="A400" s="399">
        <v>911</v>
      </c>
      <c r="B400" s="380" t="s">
        <v>735</v>
      </c>
      <c r="C400" s="378">
        <f t="shared" si="77"/>
        <v>0</v>
      </c>
      <c r="D400" s="379">
        <v>0</v>
      </c>
      <c r="E400" s="379">
        <v>0</v>
      </c>
      <c r="F400" s="379">
        <v>0</v>
      </c>
      <c r="G400" s="379">
        <v>0</v>
      </c>
      <c r="H400" s="379">
        <v>0</v>
      </c>
      <c r="I400" s="379">
        <v>0</v>
      </c>
      <c r="J400" s="379">
        <v>0</v>
      </c>
      <c r="K400" s="379">
        <v>0</v>
      </c>
      <c r="L400" s="379">
        <v>0</v>
      </c>
      <c r="M400" s="379">
        <v>0</v>
      </c>
      <c r="N400" s="379">
        <v>0</v>
      </c>
      <c r="O400" s="418">
        <v>0</v>
      </c>
      <c r="IV400" s="41"/>
    </row>
    <row r="401" spans="1:256" s="136" customFormat="1" ht="25.5" customHeight="1">
      <c r="A401" s="399">
        <v>912</v>
      </c>
      <c r="B401" s="380" t="s">
        <v>736</v>
      </c>
      <c r="C401" s="378">
        <f t="shared" si="77"/>
        <v>0</v>
      </c>
      <c r="D401" s="379">
        <v>0</v>
      </c>
      <c r="E401" s="379">
        <v>0</v>
      </c>
      <c r="F401" s="379">
        <v>0</v>
      </c>
      <c r="G401" s="379">
        <v>0</v>
      </c>
      <c r="H401" s="379">
        <v>0</v>
      </c>
      <c r="I401" s="379">
        <v>0</v>
      </c>
      <c r="J401" s="379">
        <v>0</v>
      </c>
      <c r="K401" s="379">
        <v>0</v>
      </c>
      <c r="L401" s="379">
        <v>0</v>
      </c>
      <c r="M401" s="379">
        <v>0</v>
      </c>
      <c r="N401" s="379">
        <v>0</v>
      </c>
      <c r="O401" s="418">
        <v>0</v>
      </c>
      <c r="IV401" s="41"/>
    </row>
    <row r="402" spans="1:256" s="136" customFormat="1" ht="25.5" customHeight="1">
      <c r="A402" s="399">
        <v>913</v>
      </c>
      <c r="B402" s="380" t="s">
        <v>737</v>
      </c>
      <c r="C402" s="378">
        <f t="shared" si="77"/>
        <v>0</v>
      </c>
      <c r="D402" s="379">
        <v>0</v>
      </c>
      <c r="E402" s="379">
        <v>0</v>
      </c>
      <c r="F402" s="379">
        <v>0</v>
      </c>
      <c r="G402" s="379">
        <v>0</v>
      </c>
      <c r="H402" s="379">
        <v>0</v>
      </c>
      <c r="I402" s="379">
        <v>0</v>
      </c>
      <c r="J402" s="379">
        <v>0</v>
      </c>
      <c r="K402" s="379">
        <v>0</v>
      </c>
      <c r="L402" s="379">
        <v>0</v>
      </c>
      <c r="M402" s="379">
        <v>0</v>
      </c>
      <c r="N402" s="379">
        <v>0</v>
      </c>
      <c r="O402" s="418">
        <v>0</v>
      </c>
      <c r="IV402" s="41"/>
    </row>
    <row r="403" spans="1:256" s="136" customFormat="1" ht="25.5" customHeight="1">
      <c r="A403" s="399">
        <v>914</v>
      </c>
      <c r="B403" s="380" t="s">
        <v>738</v>
      </c>
      <c r="C403" s="378">
        <f t="shared" si="77"/>
        <v>0</v>
      </c>
      <c r="D403" s="379">
        <v>0</v>
      </c>
      <c r="E403" s="379">
        <v>0</v>
      </c>
      <c r="F403" s="379">
        <v>0</v>
      </c>
      <c r="G403" s="379">
        <v>0</v>
      </c>
      <c r="H403" s="379">
        <v>0</v>
      </c>
      <c r="I403" s="379">
        <v>0</v>
      </c>
      <c r="J403" s="379">
        <v>0</v>
      </c>
      <c r="K403" s="379">
        <v>0</v>
      </c>
      <c r="L403" s="379">
        <v>0</v>
      </c>
      <c r="M403" s="379">
        <v>0</v>
      </c>
      <c r="N403" s="379">
        <v>0</v>
      </c>
      <c r="O403" s="418">
        <v>0</v>
      </c>
      <c r="IV403" s="41"/>
    </row>
    <row r="404" spans="1:256" s="136" customFormat="1" ht="25.5">
      <c r="A404" s="399">
        <v>915</v>
      </c>
      <c r="B404" s="380" t="s">
        <v>739</v>
      </c>
      <c r="C404" s="378">
        <f t="shared" si="77"/>
        <v>0</v>
      </c>
      <c r="D404" s="379">
        <v>0</v>
      </c>
      <c r="E404" s="379">
        <v>0</v>
      </c>
      <c r="F404" s="379">
        <v>0</v>
      </c>
      <c r="G404" s="379">
        <v>0</v>
      </c>
      <c r="H404" s="379">
        <v>0</v>
      </c>
      <c r="I404" s="379">
        <v>0</v>
      </c>
      <c r="J404" s="379">
        <v>0</v>
      </c>
      <c r="K404" s="379">
        <v>0</v>
      </c>
      <c r="L404" s="379">
        <v>0</v>
      </c>
      <c r="M404" s="379">
        <v>0</v>
      </c>
      <c r="N404" s="379">
        <v>0</v>
      </c>
      <c r="O404" s="418">
        <v>0</v>
      </c>
      <c r="IV404" s="41"/>
    </row>
    <row r="405" spans="1:256" s="136" customFormat="1" ht="25.5" customHeight="1">
      <c r="A405" s="399">
        <v>916</v>
      </c>
      <c r="B405" s="380" t="s">
        <v>740</v>
      </c>
      <c r="C405" s="378">
        <f t="shared" si="77"/>
        <v>0</v>
      </c>
      <c r="D405" s="379">
        <v>0</v>
      </c>
      <c r="E405" s="379">
        <v>0</v>
      </c>
      <c r="F405" s="379">
        <v>0</v>
      </c>
      <c r="G405" s="379">
        <v>0</v>
      </c>
      <c r="H405" s="379">
        <v>0</v>
      </c>
      <c r="I405" s="379">
        <v>0</v>
      </c>
      <c r="J405" s="379">
        <v>0</v>
      </c>
      <c r="K405" s="379">
        <v>0</v>
      </c>
      <c r="L405" s="379">
        <v>0</v>
      </c>
      <c r="M405" s="379">
        <v>0</v>
      </c>
      <c r="N405" s="379">
        <v>0</v>
      </c>
      <c r="O405" s="418">
        <v>0</v>
      </c>
      <c r="IV405" s="41"/>
    </row>
    <row r="406" spans="1:256" s="136" customFormat="1" ht="25.5">
      <c r="A406" s="399">
        <v>917</v>
      </c>
      <c r="B406" s="380" t="s">
        <v>741</v>
      </c>
      <c r="C406" s="378">
        <f t="shared" si="77"/>
        <v>0</v>
      </c>
      <c r="D406" s="379">
        <v>0</v>
      </c>
      <c r="E406" s="379">
        <v>0</v>
      </c>
      <c r="F406" s="379">
        <v>0</v>
      </c>
      <c r="G406" s="379">
        <v>0</v>
      </c>
      <c r="H406" s="379">
        <v>0</v>
      </c>
      <c r="I406" s="379">
        <v>0</v>
      </c>
      <c r="J406" s="379">
        <v>0</v>
      </c>
      <c r="K406" s="379">
        <v>0</v>
      </c>
      <c r="L406" s="379">
        <v>0</v>
      </c>
      <c r="M406" s="379">
        <v>0</v>
      </c>
      <c r="N406" s="379">
        <v>0</v>
      </c>
      <c r="O406" s="418">
        <v>0</v>
      </c>
      <c r="IV406" s="41"/>
    </row>
    <row r="407" spans="1:256" s="136" customFormat="1" ht="25.5" customHeight="1">
      <c r="A407" s="399">
        <v>918</v>
      </c>
      <c r="B407" s="380" t="s">
        <v>742</v>
      </c>
      <c r="C407" s="378">
        <f t="shared" si="77"/>
        <v>0</v>
      </c>
      <c r="D407" s="379">
        <v>0</v>
      </c>
      <c r="E407" s="379">
        <v>0</v>
      </c>
      <c r="F407" s="379">
        <v>0</v>
      </c>
      <c r="G407" s="379">
        <v>0</v>
      </c>
      <c r="H407" s="379">
        <v>0</v>
      </c>
      <c r="I407" s="379">
        <v>0</v>
      </c>
      <c r="J407" s="379">
        <v>0</v>
      </c>
      <c r="K407" s="379">
        <v>0</v>
      </c>
      <c r="L407" s="379">
        <v>0</v>
      </c>
      <c r="M407" s="379">
        <v>0</v>
      </c>
      <c r="N407" s="379">
        <v>0</v>
      </c>
      <c r="O407" s="418">
        <v>0</v>
      </c>
      <c r="IV407" s="41"/>
    </row>
    <row r="408" spans="1:256" s="136" customFormat="1" ht="25.5" customHeight="1">
      <c r="A408" s="406">
        <v>9200</v>
      </c>
      <c r="B408" s="389" t="s">
        <v>743</v>
      </c>
      <c r="C408" s="376">
        <f t="shared" si="77"/>
        <v>0</v>
      </c>
      <c r="D408" s="382">
        <f>SUM(D409:D416)</f>
        <v>0</v>
      </c>
      <c r="E408" s="382">
        <f t="shared" ref="E408:O408" si="85">SUM(E409:E416)</f>
        <v>0</v>
      </c>
      <c r="F408" s="382">
        <f t="shared" si="85"/>
        <v>0</v>
      </c>
      <c r="G408" s="382">
        <f t="shared" si="85"/>
        <v>0</v>
      </c>
      <c r="H408" s="382">
        <f t="shared" si="85"/>
        <v>0</v>
      </c>
      <c r="I408" s="382">
        <f t="shared" si="85"/>
        <v>0</v>
      </c>
      <c r="J408" s="382">
        <f t="shared" si="85"/>
        <v>0</v>
      </c>
      <c r="K408" s="382">
        <f t="shared" si="85"/>
        <v>0</v>
      </c>
      <c r="L408" s="382">
        <f t="shared" si="85"/>
        <v>0</v>
      </c>
      <c r="M408" s="382">
        <f t="shared" si="85"/>
        <v>0</v>
      </c>
      <c r="N408" s="382">
        <f t="shared" si="85"/>
        <v>0</v>
      </c>
      <c r="O408" s="419">
        <f t="shared" si="85"/>
        <v>0</v>
      </c>
      <c r="IV408" s="41"/>
    </row>
    <row r="409" spans="1:256" s="136" customFormat="1" ht="25.5" customHeight="1">
      <c r="A409" s="399">
        <v>921</v>
      </c>
      <c r="B409" s="380" t="s">
        <v>744</v>
      </c>
      <c r="C409" s="378">
        <f t="shared" si="77"/>
        <v>0</v>
      </c>
      <c r="D409" s="391">
        <v>0</v>
      </c>
      <c r="E409" s="391">
        <v>0</v>
      </c>
      <c r="F409" s="391">
        <v>0</v>
      </c>
      <c r="G409" s="391">
        <v>0</v>
      </c>
      <c r="H409" s="391">
        <v>0</v>
      </c>
      <c r="I409" s="391">
        <v>0</v>
      </c>
      <c r="J409" s="391">
        <v>0</v>
      </c>
      <c r="K409" s="391">
        <v>0</v>
      </c>
      <c r="L409" s="391">
        <v>0</v>
      </c>
      <c r="M409" s="391">
        <v>0</v>
      </c>
      <c r="N409" s="391">
        <v>0</v>
      </c>
      <c r="O409" s="424">
        <v>0</v>
      </c>
      <c r="IV409" s="41"/>
    </row>
    <row r="410" spans="1:256" s="136" customFormat="1" ht="25.5" customHeight="1">
      <c r="A410" s="399">
        <v>922</v>
      </c>
      <c r="B410" s="380" t="s">
        <v>745</v>
      </c>
      <c r="C410" s="378">
        <f t="shared" si="77"/>
        <v>0</v>
      </c>
      <c r="D410" s="391">
        <v>0</v>
      </c>
      <c r="E410" s="391">
        <v>0</v>
      </c>
      <c r="F410" s="391">
        <v>0</v>
      </c>
      <c r="G410" s="391">
        <v>0</v>
      </c>
      <c r="H410" s="391">
        <v>0</v>
      </c>
      <c r="I410" s="391">
        <v>0</v>
      </c>
      <c r="J410" s="391">
        <v>0</v>
      </c>
      <c r="K410" s="391">
        <v>0</v>
      </c>
      <c r="L410" s="391">
        <v>0</v>
      </c>
      <c r="M410" s="391">
        <v>0</v>
      </c>
      <c r="N410" s="391">
        <v>0</v>
      </c>
      <c r="O410" s="424">
        <v>0</v>
      </c>
      <c r="IV410" s="41"/>
    </row>
    <row r="411" spans="1:256" ht="25.5" customHeight="1">
      <c r="A411" s="399">
        <v>923</v>
      </c>
      <c r="B411" s="380" t="s">
        <v>746</v>
      </c>
      <c r="C411" s="378">
        <f t="shared" si="77"/>
        <v>0</v>
      </c>
      <c r="D411" s="391">
        <v>0</v>
      </c>
      <c r="E411" s="391">
        <v>0</v>
      </c>
      <c r="F411" s="391">
        <v>0</v>
      </c>
      <c r="G411" s="391">
        <v>0</v>
      </c>
      <c r="H411" s="391">
        <v>0</v>
      </c>
      <c r="I411" s="391">
        <v>0</v>
      </c>
      <c r="J411" s="391">
        <v>0</v>
      </c>
      <c r="K411" s="391">
        <v>0</v>
      </c>
      <c r="L411" s="391">
        <v>0</v>
      </c>
      <c r="M411" s="391">
        <v>0</v>
      </c>
      <c r="N411" s="391">
        <v>0</v>
      </c>
      <c r="O411" s="424">
        <v>0</v>
      </c>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41"/>
      <c r="GY411" s="41"/>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41"/>
      <c r="HX411" s="41"/>
      <c r="HY411" s="41"/>
      <c r="HZ411" s="41"/>
      <c r="IA411" s="41"/>
      <c r="IB411" s="41"/>
      <c r="IC411" s="41"/>
      <c r="ID411" s="41"/>
      <c r="IE411" s="41"/>
      <c r="IF411" s="41"/>
      <c r="IG411" s="41"/>
      <c r="IH411" s="41"/>
      <c r="II411" s="41"/>
      <c r="IJ411" s="41"/>
      <c r="IK411" s="41"/>
      <c r="IL411" s="41"/>
      <c r="IM411" s="41"/>
      <c r="IN411" s="41"/>
      <c r="IO411" s="41"/>
      <c r="IP411" s="41"/>
      <c r="IQ411" s="41"/>
      <c r="IR411" s="41"/>
      <c r="IS411" s="41"/>
      <c r="IT411" s="41"/>
      <c r="IU411" s="41"/>
    </row>
    <row r="412" spans="1:256" ht="25.5" customHeight="1">
      <c r="A412" s="399">
        <v>924</v>
      </c>
      <c r="B412" s="380" t="s">
        <v>747</v>
      </c>
      <c r="C412" s="378">
        <f t="shared" si="77"/>
        <v>0</v>
      </c>
      <c r="D412" s="391">
        <v>0</v>
      </c>
      <c r="E412" s="391">
        <v>0</v>
      </c>
      <c r="F412" s="391">
        <v>0</v>
      </c>
      <c r="G412" s="391">
        <v>0</v>
      </c>
      <c r="H412" s="391">
        <v>0</v>
      </c>
      <c r="I412" s="391">
        <v>0</v>
      </c>
      <c r="J412" s="391">
        <v>0</v>
      </c>
      <c r="K412" s="391">
        <v>0</v>
      </c>
      <c r="L412" s="391">
        <v>0</v>
      </c>
      <c r="M412" s="391">
        <v>0</v>
      </c>
      <c r="N412" s="391">
        <v>0</v>
      </c>
      <c r="O412" s="424">
        <v>0</v>
      </c>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41"/>
      <c r="GY412" s="41"/>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41"/>
      <c r="HX412" s="41"/>
      <c r="HY412" s="41"/>
      <c r="HZ412" s="41"/>
      <c r="IA412" s="41"/>
      <c r="IB412" s="41"/>
      <c r="IC412" s="41"/>
      <c r="ID412" s="41"/>
      <c r="IE412" s="41"/>
      <c r="IF412" s="41"/>
      <c r="IG412" s="41"/>
      <c r="IH412" s="41"/>
      <c r="II412" s="41"/>
      <c r="IJ412" s="41"/>
      <c r="IK412" s="41"/>
      <c r="IL412" s="41"/>
      <c r="IM412" s="41"/>
      <c r="IN412" s="41"/>
      <c r="IO412" s="41"/>
      <c r="IP412" s="41"/>
      <c r="IQ412" s="41"/>
      <c r="IR412" s="41"/>
      <c r="IS412" s="41"/>
      <c r="IT412" s="41"/>
      <c r="IU412" s="41"/>
    </row>
    <row r="413" spans="1:256" ht="25.5" customHeight="1">
      <c r="A413" s="399">
        <v>925</v>
      </c>
      <c r="B413" s="380" t="s">
        <v>748</v>
      </c>
      <c r="C413" s="378">
        <f t="shared" si="77"/>
        <v>0</v>
      </c>
      <c r="D413" s="391">
        <v>0</v>
      </c>
      <c r="E413" s="391">
        <v>0</v>
      </c>
      <c r="F413" s="391">
        <v>0</v>
      </c>
      <c r="G413" s="391">
        <v>0</v>
      </c>
      <c r="H413" s="391">
        <v>0</v>
      </c>
      <c r="I413" s="391">
        <v>0</v>
      </c>
      <c r="J413" s="391">
        <v>0</v>
      </c>
      <c r="K413" s="391">
        <v>0</v>
      </c>
      <c r="L413" s="391">
        <v>0</v>
      </c>
      <c r="M413" s="391">
        <v>0</v>
      </c>
      <c r="N413" s="391">
        <v>0</v>
      </c>
      <c r="O413" s="424">
        <v>0</v>
      </c>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41"/>
      <c r="GY413" s="41"/>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41"/>
      <c r="HX413" s="41"/>
      <c r="HY413" s="41"/>
      <c r="HZ413" s="41"/>
      <c r="IA413" s="41"/>
      <c r="IB413" s="41"/>
      <c r="IC413" s="41"/>
      <c r="ID413" s="41"/>
      <c r="IE413" s="41"/>
      <c r="IF413" s="41"/>
      <c r="IG413" s="41"/>
      <c r="IH413" s="41"/>
      <c r="II413" s="41"/>
      <c r="IJ413" s="41"/>
      <c r="IK413" s="41"/>
      <c r="IL413" s="41"/>
      <c r="IM413" s="41"/>
      <c r="IN413" s="41"/>
      <c r="IO413" s="41"/>
      <c r="IP413" s="41"/>
      <c r="IQ413" s="41"/>
      <c r="IR413" s="41"/>
      <c r="IS413" s="41"/>
      <c r="IT413" s="41"/>
      <c r="IU413" s="41"/>
    </row>
    <row r="414" spans="1:256" ht="25.5" customHeight="1">
      <c r="A414" s="399">
        <v>926</v>
      </c>
      <c r="B414" s="380" t="s">
        <v>749</v>
      </c>
      <c r="C414" s="378">
        <f t="shared" si="77"/>
        <v>0</v>
      </c>
      <c r="D414" s="391">
        <v>0</v>
      </c>
      <c r="E414" s="391">
        <v>0</v>
      </c>
      <c r="F414" s="391">
        <v>0</v>
      </c>
      <c r="G414" s="391">
        <v>0</v>
      </c>
      <c r="H414" s="391">
        <v>0</v>
      </c>
      <c r="I414" s="391">
        <v>0</v>
      </c>
      <c r="J414" s="391">
        <v>0</v>
      </c>
      <c r="K414" s="391">
        <v>0</v>
      </c>
      <c r="L414" s="391">
        <v>0</v>
      </c>
      <c r="M414" s="391">
        <v>0</v>
      </c>
      <c r="N414" s="391">
        <v>0</v>
      </c>
      <c r="O414" s="424">
        <v>0</v>
      </c>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41"/>
      <c r="GY414" s="41"/>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41"/>
      <c r="HX414" s="41"/>
      <c r="HY414" s="41"/>
      <c r="HZ414" s="41"/>
      <c r="IA414" s="41"/>
      <c r="IB414" s="41"/>
      <c r="IC414" s="41"/>
      <c r="ID414" s="41"/>
      <c r="IE414" s="41"/>
      <c r="IF414" s="41"/>
      <c r="IG414" s="41"/>
      <c r="IH414" s="41"/>
      <c r="II414" s="41"/>
      <c r="IJ414" s="41"/>
      <c r="IK414" s="41"/>
      <c r="IL414" s="41"/>
      <c r="IM414" s="41"/>
      <c r="IN414" s="41"/>
      <c r="IO414" s="41"/>
      <c r="IP414" s="41"/>
      <c r="IQ414" s="41"/>
      <c r="IR414" s="41"/>
      <c r="IS414" s="41"/>
      <c r="IT414" s="41"/>
      <c r="IU414" s="41"/>
    </row>
    <row r="415" spans="1:256" ht="25.5" customHeight="1">
      <c r="A415" s="399">
        <v>927</v>
      </c>
      <c r="B415" s="380" t="s">
        <v>750</v>
      </c>
      <c r="C415" s="378">
        <f t="shared" si="77"/>
        <v>0</v>
      </c>
      <c r="D415" s="391">
        <v>0</v>
      </c>
      <c r="E415" s="391">
        <v>0</v>
      </c>
      <c r="F415" s="391">
        <v>0</v>
      </c>
      <c r="G415" s="391">
        <v>0</v>
      </c>
      <c r="H415" s="391">
        <v>0</v>
      </c>
      <c r="I415" s="391">
        <v>0</v>
      </c>
      <c r="J415" s="391">
        <v>0</v>
      </c>
      <c r="K415" s="391">
        <v>0</v>
      </c>
      <c r="L415" s="391">
        <v>0</v>
      </c>
      <c r="M415" s="391">
        <v>0</v>
      </c>
      <c r="N415" s="391">
        <v>0</v>
      </c>
      <c r="O415" s="424">
        <v>0</v>
      </c>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41"/>
      <c r="GY415" s="41"/>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41"/>
      <c r="HX415" s="41"/>
      <c r="HY415" s="41"/>
      <c r="HZ415" s="41"/>
      <c r="IA415" s="41"/>
      <c r="IB415" s="41"/>
      <c r="IC415" s="41"/>
      <c r="ID415" s="41"/>
      <c r="IE415" s="41"/>
      <c r="IF415" s="41"/>
      <c r="IG415" s="41"/>
      <c r="IH415" s="41"/>
      <c r="II415" s="41"/>
      <c r="IJ415" s="41"/>
      <c r="IK415" s="41"/>
      <c r="IL415" s="41"/>
      <c r="IM415" s="41"/>
      <c r="IN415" s="41"/>
      <c r="IO415" s="41"/>
      <c r="IP415" s="41"/>
      <c r="IQ415" s="41"/>
      <c r="IR415" s="41"/>
      <c r="IS415" s="41"/>
      <c r="IT415" s="41"/>
      <c r="IU415" s="41"/>
    </row>
    <row r="416" spans="1:256" ht="25.5" customHeight="1">
      <c r="A416" s="399">
        <v>928</v>
      </c>
      <c r="B416" s="380" t="s">
        <v>751</v>
      </c>
      <c r="C416" s="378">
        <f t="shared" si="77"/>
        <v>0</v>
      </c>
      <c r="D416" s="391">
        <v>0</v>
      </c>
      <c r="E416" s="391">
        <v>0</v>
      </c>
      <c r="F416" s="391">
        <v>0</v>
      </c>
      <c r="G416" s="391">
        <v>0</v>
      </c>
      <c r="H416" s="391">
        <v>0</v>
      </c>
      <c r="I416" s="391">
        <v>0</v>
      </c>
      <c r="J416" s="391">
        <v>0</v>
      </c>
      <c r="K416" s="391">
        <v>0</v>
      </c>
      <c r="L416" s="391">
        <v>0</v>
      </c>
      <c r="M416" s="391">
        <v>0</v>
      </c>
      <c r="N416" s="391">
        <v>0</v>
      </c>
      <c r="O416" s="424">
        <v>0</v>
      </c>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41"/>
      <c r="GY416" s="41"/>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41"/>
      <c r="HX416" s="41"/>
      <c r="HY416" s="41"/>
      <c r="HZ416" s="41"/>
      <c r="IA416" s="41"/>
      <c r="IB416" s="41"/>
      <c r="IC416" s="41"/>
      <c r="ID416" s="41"/>
      <c r="IE416" s="41"/>
      <c r="IF416" s="41"/>
      <c r="IG416" s="41"/>
      <c r="IH416" s="41"/>
      <c r="II416" s="41"/>
      <c r="IJ416" s="41"/>
      <c r="IK416" s="41"/>
      <c r="IL416" s="41"/>
      <c r="IM416" s="41"/>
      <c r="IN416" s="41"/>
      <c r="IO416" s="41"/>
      <c r="IP416" s="41"/>
      <c r="IQ416" s="41"/>
      <c r="IR416" s="41"/>
      <c r="IS416" s="41"/>
      <c r="IT416" s="41"/>
      <c r="IU416" s="41"/>
    </row>
    <row r="417" spans="1:256" s="136" customFormat="1" ht="25.5" customHeight="1">
      <c r="A417" s="406">
        <v>9300</v>
      </c>
      <c r="B417" s="389" t="s">
        <v>752</v>
      </c>
      <c r="C417" s="376">
        <f t="shared" si="77"/>
        <v>0</v>
      </c>
      <c r="D417" s="382">
        <f>SUM(D418:D419)</f>
        <v>0</v>
      </c>
      <c r="E417" s="382">
        <f t="shared" ref="E417:O417" si="86">SUM(E418:E419)</f>
        <v>0</v>
      </c>
      <c r="F417" s="382">
        <f t="shared" si="86"/>
        <v>0</v>
      </c>
      <c r="G417" s="382">
        <f t="shared" si="86"/>
        <v>0</v>
      </c>
      <c r="H417" s="382">
        <f t="shared" si="86"/>
        <v>0</v>
      </c>
      <c r="I417" s="382">
        <f t="shared" si="86"/>
        <v>0</v>
      </c>
      <c r="J417" s="382">
        <f t="shared" si="86"/>
        <v>0</v>
      </c>
      <c r="K417" s="382">
        <f t="shared" si="86"/>
        <v>0</v>
      </c>
      <c r="L417" s="382">
        <f t="shared" si="86"/>
        <v>0</v>
      </c>
      <c r="M417" s="382">
        <f t="shared" si="86"/>
        <v>0</v>
      </c>
      <c r="N417" s="382">
        <f t="shared" si="86"/>
        <v>0</v>
      </c>
      <c r="O417" s="419">
        <f t="shared" si="86"/>
        <v>0</v>
      </c>
      <c r="IV417" s="41"/>
    </row>
    <row r="418" spans="1:256" s="136" customFormat="1" ht="25.5" customHeight="1">
      <c r="A418" s="399">
        <v>931</v>
      </c>
      <c r="B418" s="380" t="s">
        <v>753</v>
      </c>
      <c r="C418" s="378">
        <f t="shared" si="77"/>
        <v>0</v>
      </c>
      <c r="D418" s="379">
        <v>0</v>
      </c>
      <c r="E418" s="379">
        <v>0</v>
      </c>
      <c r="F418" s="379">
        <v>0</v>
      </c>
      <c r="G418" s="379">
        <v>0</v>
      </c>
      <c r="H418" s="379">
        <v>0</v>
      </c>
      <c r="I418" s="379">
        <v>0</v>
      </c>
      <c r="J418" s="379">
        <v>0</v>
      </c>
      <c r="K418" s="379">
        <v>0</v>
      </c>
      <c r="L418" s="379">
        <v>0</v>
      </c>
      <c r="M418" s="379">
        <v>0</v>
      </c>
      <c r="N418" s="379">
        <v>0</v>
      </c>
      <c r="O418" s="418">
        <v>0</v>
      </c>
      <c r="IV418" s="41"/>
    </row>
    <row r="419" spans="1:256" s="136" customFormat="1" ht="25.5" customHeight="1">
      <c r="A419" s="399">
        <v>932</v>
      </c>
      <c r="B419" s="380" t="s">
        <v>754</v>
      </c>
      <c r="C419" s="378">
        <f t="shared" si="77"/>
        <v>0</v>
      </c>
      <c r="D419" s="379">
        <v>0</v>
      </c>
      <c r="E419" s="379">
        <v>0</v>
      </c>
      <c r="F419" s="379">
        <v>0</v>
      </c>
      <c r="G419" s="379">
        <v>0</v>
      </c>
      <c r="H419" s="379">
        <v>0</v>
      </c>
      <c r="I419" s="379">
        <v>0</v>
      </c>
      <c r="J419" s="379">
        <v>0</v>
      </c>
      <c r="K419" s="379">
        <v>0</v>
      </c>
      <c r="L419" s="379">
        <v>0</v>
      </c>
      <c r="M419" s="379">
        <v>0</v>
      </c>
      <c r="N419" s="379">
        <v>0</v>
      </c>
      <c r="O419" s="418">
        <v>0</v>
      </c>
      <c r="IV419" s="41"/>
    </row>
    <row r="420" spans="1:256" s="136" customFormat="1" ht="25.5" customHeight="1">
      <c r="A420" s="406">
        <v>9400</v>
      </c>
      <c r="B420" s="389" t="s">
        <v>755</v>
      </c>
      <c r="C420" s="376">
        <f t="shared" si="77"/>
        <v>0</v>
      </c>
      <c r="D420" s="382">
        <f>SUM(D421:D422)</f>
        <v>0</v>
      </c>
      <c r="E420" s="382">
        <f t="shared" ref="E420:O420" si="87">SUM(E421:E422)</f>
        <v>0</v>
      </c>
      <c r="F420" s="382">
        <f t="shared" si="87"/>
        <v>0</v>
      </c>
      <c r="G420" s="382">
        <f t="shared" si="87"/>
        <v>0</v>
      </c>
      <c r="H420" s="382">
        <f t="shared" si="87"/>
        <v>0</v>
      </c>
      <c r="I420" s="382">
        <f t="shared" si="87"/>
        <v>0</v>
      </c>
      <c r="J420" s="382">
        <f t="shared" si="87"/>
        <v>0</v>
      </c>
      <c r="K420" s="382">
        <f t="shared" si="87"/>
        <v>0</v>
      </c>
      <c r="L420" s="382">
        <f t="shared" si="87"/>
        <v>0</v>
      </c>
      <c r="M420" s="382">
        <f t="shared" si="87"/>
        <v>0</v>
      </c>
      <c r="N420" s="382">
        <f t="shared" si="87"/>
        <v>0</v>
      </c>
      <c r="O420" s="419">
        <f t="shared" si="87"/>
        <v>0</v>
      </c>
      <c r="IV420" s="41"/>
    </row>
    <row r="421" spans="1:256" s="136" customFormat="1" ht="25.5" customHeight="1">
      <c r="A421" s="399">
        <v>941</v>
      </c>
      <c r="B421" s="380" t="s">
        <v>756</v>
      </c>
      <c r="C421" s="392">
        <f t="shared" si="77"/>
        <v>0</v>
      </c>
      <c r="D421" s="393">
        <v>0</v>
      </c>
      <c r="E421" s="393">
        <v>0</v>
      </c>
      <c r="F421" s="393">
        <v>0</v>
      </c>
      <c r="G421" s="393">
        <v>0</v>
      </c>
      <c r="H421" s="393">
        <v>0</v>
      </c>
      <c r="I421" s="393">
        <v>0</v>
      </c>
      <c r="J421" s="393">
        <v>0</v>
      </c>
      <c r="K421" s="393">
        <v>0</v>
      </c>
      <c r="L421" s="393">
        <v>0</v>
      </c>
      <c r="M421" s="393">
        <v>0</v>
      </c>
      <c r="N421" s="393">
        <v>0</v>
      </c>
      <c r="O421" s="425">
        <v>0</v>
      </c>
      <c r="IV421" s="41"/>
    </row>
    <row r="422" spans="1:256" s="136" customFormat="1" ht="25.5" customHeight="1">
      <c r="A422" s="399">
        <v>942</v>
      </c>
      <c r="B422" s="380" t="s">
        <v>757</v>
      </c>
      <c r="C422" s="378">
        <f t="shared" si="77"/>
        <v>0</v>
      </c>
      <c r="D422" s="393">
        <v>0</v>
      </c>
      <c r="E422" s="393">
        <v>0</v>
      </c>
      <c r="F422" s="393">
        <v>0</v>
      </c>
      <c r="G422" s="393">
        <v>0</v>
      </c>
      <c r="H422" s="393">
        <v>0</v>
      </c>
      <c r="I422" s="393">
        <v>0</v>
      </c>
      <c r="J422" s="393">
        <v>0</v>
      </c>
      <c r="K422" s="393">
        <v>0</v>
      </c>
      <c r="L422" s="393">
        <v>0</v>
      </c>
      <c r="M422" s="393">
        <v>0</v>
      </c>
      <c r="N422" s="393">
        <v>0</v>
      </c>
      <c r="O422" s="425">
        <v>0</v>
      </c>
      <c r="IV422" s="41"/>
    </row>
    <row r="423" spans="1:256" s="136" customFormat="1" ht="25.5" customHeight="1">
      <c r="A423" s="406">
        <v>9500</v>
      </c>
      <c r="B423" s="389" t="s">
        <v>758</v>
      </c>
      <c r="C423" s="376">
        <f t="shared" si="77"/>
        <v>0</v>
      </c>
      <c r="D423" s="382">
        <f t="shared" ref="D423:O423" si="88">SUM(D424:D424)</f>
        <v>0</v>
      </c>
      <c r="E423" s="382">
        <f t="shared" si="88"/>
        <v>0</v>
      </c>
      <c r="F423" s="382">
        <f t="shared" si="88"/>
        <v>0</v>
      </c>
      <c r="G423" s="382">
        <f t="shared" si="88"/>
        <v>0</v>
      </c>
      <c r="H423" s="382">
        <f t="shared" si="88"/>
        <v>0</v>
      </c>
      <c r="I423" s="382">
        <f t="shared" si="88"/>
        <v>0</v>
      </c>
      <c r="J423" s="382">
        <f t="shared" si="88"/>
        <v>0</v>
      </c>
      <c r="K423" s="382">
        <f t="shared" si="88"/>
        <v>0</v>
      </c>
      <c r="L423" s="382">
        <f t="shared" si="88"/>
        <v>0</v>
      </c>
      <c r="M423" s="382">
        <f t="shared" si="88"/>
        <v>0</v>
      </c>
      <c r="N423" s="382">
        <f t="shared" si="88"/>
        <v>0</v>
      </c>
      <c r="O423" s="419">
        <f t="shared" si="88"/>
        <v>0</v>
      </c>
      <c r="IV423" s="41"/>
    </row>
    <row r="424" spans="1:256" s="136" customFormat="1" ht="25.5" customHeight="1">
      <c r="A424" s="399">
        <v>951</v>
      </c>
      <c r="B424" s="380" t="s">
        <v>759</v>
      </c>
      <c r="C424" s="378">
        <f t="shared" si="77"/>
        <v>0</v>
      </c>
      <c r="D424" s="394">
        <v>0</v>
      </c>
      <c r="E424" s="394">
        <v>0</v>
      </c>
      <c r="F424" s="394">
        <v>0</v>
      </c>
      <c r="G424" s="394">
        <v>0</v>
      </c>
      <c r="H424" s="394">
        <v>0</v>
      </c>
      <c r="I424" s="394">
        <v>0</v>
      </c>
      <c r="J424" s="394">
        <v>0</v>
      </c>
      <c r="K424" s="394">
        <v>0</v>
      </c>
      <c r="L424" s="394">
        <v>0</v>
      </c>
      <c r="M424" s="394">
        <v>0</v>
      </c>
      <c r="N424" s="394">
        <v>0</v>
      </c>
      <c r="O424" s="426">
        <v>0</v>
      </c>
      <c r="IV424" s="41"/>
    </row>
    <row r="425" spans="1:256" s="136" customFormat="1" ht="25.5" customHeight="1">
      <c r="A425" s="406">
        <v>9600</v>
      </c>
      <c r="B425" s="389" t="s">
        <v>760</v>
      </c>
      <c r="C425" s="376">
        <f t="shared" si="77"/>
        <v>0</v>
      </c>
      <c r="D425" s="382">
        <f>SUM(D426:D427)</f>
        <v>0</v>
      </c>
      <c r="E425" s="382">
        <f t="shared" ref="E425:O425" si="89">SUM(E426:E427)</f>
        <v>0</v>
      </c>
      <c r="F425" s="382">
        <f t="shared" si="89"/>
        <v>0</v>
      </c>
      <c r="G425" s="382">
        <f t="shared" si="89"/>
        <v>0</v>
      </c>
      <c r="H425" s="382">
        <f t="shared" si="89"/>
        <v>0</v>
      </c>
      <c r="I425" s="382">
        <f t="shared" si="89"/>
        <v>0</v>
      </c>
      <c r="J425" s="382">
        <f t="shared" si="89"/>
        <v>0</v>
      </c>
      <c r="K425" s="382">
        <f t="shared" si="89"/>
        <v>0</v>
      </c>
      <c r="L425" s="382">
        <f t="shared" si="89"/>
        <v>0</v>
      </c>
      <c r="M425" s="382">
        <f t="shared" si="89"/>
        <v>0</v>
      </c>
      <c r="N425" s="382">
        <f t="shared" si="89"/>
        <v>0</v>
      </c>
      <c r="O425" s="419">
        <f t="shared" si="89"/>
        <v>0</v>
      </c>
      <c r="IV425" s="41"/>
    </row>
    <row r="426" spans="1:256" s="136" customFormat="1" ht="25.5" customHeight="1">
      <c r="A426" s="399">
        <v>961</v>
      </c>
      <c r="B426" s="380" t="s">
        <v>761</v>
      </c>
      <c r="C426" s="378">
        <f t="shared" si="77"/>
        <v>0</v>
      </c>
      <c r="D426" s="387">
        <v>0</v>
      </c>
      <c r="E426" s="387">
        <v>0</v>
      </c>
      <c r="F426" s="387">
        <v>0</v>
      </c>
      <c r="G426" s="387">
        <v>0</v>
      </c>
      <c r="H426" s="387">
        <v>0</v>
      </c>
      <c r="I426" s="387">
        <v>0</v>
      </c>
      <c r="J426" s="387">
        <v>0</v>
      </c>
      <c r="K426" s="387">
        <v>0</v>
      </c>
      <c r="L426" s="387">
        <v>0</v>
      </c>
      <c r="M426" s="387">
        <v>0</v>
      </c>
      <c r="N426" s="387">
        <v>0</v>
      </c>
      <c r="O426" s="422">
        <v>0</v>
      </c>
      <c r="IV426" s="41"/>
    </row>
    <row r="427" spans="1:256" s="136" customFormat="1" ht="36" customHeight="1">
      <c r="A427" s="399">
        <v>962</v>
      </c>
      <c r="B427" s="380" t="s">
        <v>762</v>
      </c>
      <c r="C427" s="378">
        <f t="shared" si="77"/>
        <v>0</v>
      </c>
      <c r="D427" s="387">
        <v>0</v>
      </c>
      <c r="E427" s="387">
        <v>0</v>
      </c>
      <c r="F427" s="387">
        <v>0</v>
      </c>
      <c r="G427" s="387">
        <v>0</v>
      </c>
      <c r="H427" s="387">
        <v>0</v>
      </c>
      <c r="I427" s="387">
        <v>0</v>
      </c>
      <c r="J427" s="387">
        <v>0</v>
      </c>
      <c r="K427" s="387">
        <v>0</v>
      </c>
      <c r="L427" s="387">
        <v>0</v>
      </c>
      <c r="M427" s="387">
        <v>0</v>
      </c>
      <c r="N427" s="387">
        <v>0</v>
      </c>
      <c r="O427" s="422">
        <v>0</v>
      </c>
      <c r="IV427" s="41"/>
    </row>
    <row r="428" spans="1:256" s="136" customFormat="1" ht="25.5" customHeight="1">
      <c r="A428" s="409">
        <v>9900</v>
      </c>
      <c r="B428" s="390" t="s">
        <v>763</v>
      </c>
      <c r="C428" s="376">
        <f t="shared" si="77"/>
        <v>0</v>
      </c>
      <c r="D428" s="382">
        <f t="shared" ref="D428:O428" si="90">SUM(D429)</f>
        <v>0</v>
      </c>
      <c r="E428" s="382">
        <f t="shared" si="90"/>
        <v>0</v>
      </c>
      <c r="F428" s="382">
        <f t="shared" si="90"/>
        <v>0</v>
      </c>
      <c r="G428" s="382">
        <f t="shared" si="90"/>
        <v>0</v>
      </c>
      <c r="H428" s="382">
        <f t="shared" si="90"/>
        <v>0</v>
      </c>
      <c r="I428" s="382">
        <f t="shared" si="90"/>
        <v>0</v>
      </c>
      <c r="J428" s="382">
        <f t="shared" si="90"/>
        <v>0</v>
      </c>
      <c r="K428" s="382">
        <f t="shared" si="90"/>
        <v>0</v>
      </c>
      <c r="L428" s="382">
        <f t="shared" si="90"/>
        <v>0</v>
      </c>
      <c r="M428" s="382">
        <f t="shared" si="90"/>
        <v>0</v>
      </c>
      <c r="N428" s="382">
        <f t="shared" si="90"/>
        <v>0</v>
      </c>
      <c r="O428" s="419">
        <f t="shared" si="90"/>
        <v>0</v>
      </c>
      <c r="IV428" s="41"/>
    </row>
    <row r="429" spans="1:256" s="136" customFormat="1" ht="25.5" customHeight="1">
      <c r="A429" s="399">
        <v>991</v>
      </c>
      <c r="B429" s="380" t="s">
        <v>764</v>
      </c>
      <c r="C429" s="378">
        <f>SUM(D429:O429)</f>
        <v>0</v>
      </c>
      <c r="D429" s="379">
        <v>0</v>
      </c>
      <c r="E429" s="379">
        <v>0</v>
      </c>
      <c r="F429" s="379">
        <v>0</v>
      </c>
      <c r="G429" s="379">
        <v>0</v>
      </c>
      <c r="H429" s="379">
        <v>0</v>
      </c>
      <c r="I429" s="379">
        <v>0</v>
      </c>
      <c r="J429" s="379">
        <v>0</v>
      </c>
      <c r="K429" s="379">
        <v>0</v>
      </c>
      <c r="L429" s="379">
        <v>0</v>
      </c>
      <c r="M429" s="379">
        <v>0</v>
      </c>
      <c r="N429" s="379">
        <v>0</v>
      </c>
      <c r="O429" s="418">
        <v>0</v>
      </c>
      <c r="IV429" s="41"/>
    </row>
    <row r="430" spans="1:256" s="415" customFormat="1" ht="27" customHeight="1" thickBot="1">
      <c r="A430" s="410"/>
      <c r="B430" s="411" t="s">
        <v>765</v>
      </c>
      <c r="C430" s="412">
        <f t="shared" si="77"/>
        <v>5015700</v>
      </c>
      <c r="D430" s="413">
        <f>D5+D42+D107+D192+D251+D310+D332+D380+D398</f>
        <v>346593</v>
      </c>
      <c r="E430" s="413">
        <f t="shared" ref="E430:O430" si="91">E5+E42+E107+E192+E251+E310+E332+E380+E398</f>
        <v>370593</v>
      </c>
      <c r="F430" s="413">
        <f t="shared" si="91"/>
        <v>353789</v>
      </c>
      <c r="G430" s="413">
        <f t="shared" si="91"/>
        <v>355589</v>
      </c>
      <c r="H430" s="413">
        <f t="shared" si="91"/>
        <v>559589</v>
      </c>
      <c r="I430" s="413">
        <f t="shared" si="91"/>
        <v>335589</v>
      </c>
      <c r="J430" s="413">
        <f t="shared" si="91"/>
        <v>368789</v>
      </c>
      <c r="K430" s="413">
        <f t="shared" si="91"/>
        <v>555589</v>
      </c>
      <c r="L430" s="413">
        <f t="shared" si="91"/>
        <v>339589</v>
      </c>
      <c r="M430" s="413">
        <f t="shared" si="91"/>
        <v>335589</v>
      </c>
      <c r="N430" s="413">
        <f t="shared" si="91"/>
        <v>341589</v>
      </c>
      <c r="O430" s="427">
        <f t="shared" si="91"/>
        <v>752813</v>
      </c>
      <c r="P430" s="414"/>
      <c r="IV430" s="431"/>
    </row>
  </sheetData>
  <sheetProtection password="EC3B" sheet="1"/>
  <mergeCells count="17">
    <mergeCell ref="K3:K4"/>
    <mergeCell ref="L3:L4"/>
    <mergeCell ref="M3:M4"/>
    <mergeCell ref="N3:N4"/>
    <mergeCell ref="A1:O1"/>
    <mergeCell ref="A2:O2"/>
    <mergeCell ref="A3:A4"/>
    <mergeCell ref="B3:B4"/>
    <mergeCell ref="C3:C4"/>
    <mergeCell ref="D3:D4"/>
    <mergeCell ref="E3:E4"/>
    <mergeCell ref="F3:F4"/>
    <mergeCell ref="G3:G4"/>
    <mergeCell ref="H3:H4"/>
    <mergeCell ref="O3:O4"/>
    <mergeCell ref="I3:I4"/>
    <mergeCell ref="J3:J4"/>
  </mergeCells>
  <conditionalFormatting sqref="C7:C10">
    <cfRule type="cellIs" priority="2" operator="equal">
      <formula>101</formula>
    </cfRule>
  </conditionalFormatting>
  <conditionalFormatting sqref="C31:C36 C26:C29 C17:C24 C12:C15">
    <cfRule type="cellIs" priority="1" operator="equal">
      <formula>101</formula>
    </cfRule>
  </conditionalFormatting>
  <dataValidations count="5">
    <dataValidation operator="greaterThan" allowBlank="1" showInputMessage="1" showErrorMessage="1" errorTitle="Valor no valido" error="La información que intenta ingresar es un números negativos o texto, favor de verificarlo." sqref="D177:IV181 D149:IV157 D17:IV24 D44:IV51 D57:IV65 D67:IV75 D85:IV86 D77:IV83 D88:IV92 D94:O96 D98:IV106 D109:IV117 D421:IV422 D429:IV429 D38:O38 D204:O208 P204:IV205 D242:O246 D248:O250 D240:O240 D210:O218 D194:O202 D265:O266 D286:O294 D301:O309 D334:IV335 D337:O345 D347:O352 D354:O362 D426:O427 D364:O372 D374:O375 D382:O387 D389:O393 D395:O397 D400:O407"/>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 allowBlank="1" showInputMessage="1" showErrorMessage="1" errorTitle="Valor no valido" error="La información que intenta ingresar es un números negativos o texto, favor de verificarlo." sqref="D241:O241 D239:O239 C382:C387 C296:C299 C265:C266 C194:C202 C312:C319 C429 C233:C246 C421:C422 C369:C370 C364:C366 P38:IV38 C286:C294 C395:C397 C220:C227 C248:C250 C419 C260:C263 C389:C393 C253:C258 C275 C277:C284 C411:C416 C301:C309 C204:C208 C374:C375 C210:C218 C402:C407 C268:C273 C424 C354:C362 C426:C427">
      <formula1>0</formula1>
    </dataValidation>
    <dataValidation type="whole" operator="greaterThanOrEqual" allowBlank="1" showInputMessage="1" showErrorMessage="1" errorTitle="Valor no valido" error="La información que intenta ingresar es un números negativos o texto, favor de verificarlo." sqref="C26:C29 C347:C352 C53:C55 C98:C106 C109:C117 C129:C137 C337:C345 C77:C83 C7:C10 C371:C372 C159:C165 C367:C368 C149:C157 C177:C181 C167:C175 C183:C191 C67:C75 C229:C231 C377:C379 C334:C335 C57:C65 C40:C41 C139:C147 C321:C328 C400:C401 C38 C12:C15 C88:C92 C31:C36 C418 C119:C127 C17:C24 C94:C96 C85:C86 C44:C51 C409:C410 C330:C331">
      <formula1>0</formula1>
    </dataValidation>
    <dataValidation operator="greaterThanOrEqual" allowBlank="1" showInputMessage="1" showErrorMessage="1" errorTitle="Valor no valido" error="La información que intenta ingresar es un números negativos o texto, favor de verificarlo." sqref="D268:O273 D312:O319 D330:O331"/>
  </dataValidations>
  <printOptions horizontalCentered="1"/>
  <pageMargins left="0.59055118110236227" right="0.23622047244094491" top="0.39370078740157483" bottom="0.43307086614173229" header="0.27559055118110237" footer="0.23622047244094491"/>
  <pageSetup paperSize="5" scale="62" orientation="landscape" r:id="rId1"/>
  <headerFooter>
    <oddFooter>&amp;L&amp;"-,Cursiva"          Ejercicio Fiscal 2016&amp;RPágina &amp;P de &amp;N&amp;K00+000--------</oddFooter>
  </headerFooter>
  <legacyDrawing r:id="rId2"/>
</worksheet>
</file>

<file path=xl/worksheets/sheet9.xml><?xml version="1.0" encoding="utf-8"?>
<worksheet xmlns="http://schemas.openxmlformats.org/spreadsheetml/2006/main" xmlns:r="http://schemas.openxmlformats.org/officeDocument/2006/relationships">
  <sheetPr codeName="Hoja14">
    <tabColor rgb="FF00A79D"/>
  </sheetPr>
  <dimension ref="A1:IV519"/>
  <sheetViews>
    <sheetView topLeftCell="G242" zoomScalePageLayoutView="90" workbookViewId="0">
      <selection activeCell="C113" sqref="C113"/>
    </sheetView>
  </sheetViews>
  <sheetFormatPr baseColWidth="10" defaultColWidth="0.85546875" defaultRowHeight="15" customHeight="1" zeroHeight="1"/>
  <cols>
    <col min="1" max="1" width="8.42578125" style="213" customWidth="1"/>
    <col min="2" max="2" width="55.140625" style="214" customWidth="1"/>
    <col min="3" max="3" width="17.7109375" style="215" customWidth="1"/>
    <col min="4" max="4" width="20.5703125" style="215" customWidth="1"/>
    <col min="5" max="5" width="19.140625" style="215" customWidth="1"/>
    <col min="6" max="6" width="18.7109375" style="215" customWidth="1"/>
    <col min="7" max="7" width="17.7109375" style="215" customWidth="1"/>
    <col min="8" max="8" width="18.7109375" style="215" customWidth="1"/>
    <col min="9" max="9" width="17.7109375" style="215" customWidth="1"/>
    <col min="10" max="10" width="20.140625" style="215" customWidth="1"/>
    <col min="11" max="12" width="17.7109375" style="215" customWidth="1"/>
    <col min="13" max="13" width="0.28515625" style="37" customWidth="1"/>
    <col min="14" max="14" width="11.42578125" style="37" hidden="1" customWidth="1"/>
    <col min="15" max="27" width="0" style="37" hidden="1" customWidth="1"/>
    <col min="28" max="255" width="11.42578125" style="37" hidden="1" customWidth="1"/>
    <col min="256" max="16384" width="0.85546875" style="470"/>
  </cols>
  <sheetData>
    <row r="1" spans="1:256" customFormat="1" ht="33" customHeight="1">
      <c r="A1" s="837" t="s">
        <v>1370</v>
      </c>
      <c r="B1" s="838"/>
      <c r="C1" s="838"/>
      <c r="D1" s="838"/>
      <c r="E1" s="838"/>
      <c r="F1" s="838"/>
      <c r="G1" s="838"/>
      <c r="H1" s="838"/>
      <c r="I1" s="838"/>
      <c r="J1" s="838"/>
      <c r="K1" s="838"/>
      <c r="L1" s="838"/>
      <c r="M1" s="839"/>
      <c r="IV1" s="41"/>
    </row>
    <row r="2" spans="1:256" customFormat="1" ht="16.5" customHeight="1">
      <c r="A2" s="840" t="str">
        <f>'Objetivos PMD'!$B$3</f>
        <v>Entidad Pública:  SISTEMA DIF JALOSTOTITLAN, Jalisco</v>
      </c>
      <c r="B2" s="841"/>
      <c r="C2" s="841"/>
      <c r="D2" s="841"/>
      <c r="E2" s="841"/>
      <c r="F2" s="841"/>
      <c r="G2" s="841"/>
      <c r="H2" s="841"/>
      <c r="I2" s="841"/>
      <c r="J2" s="841"/>
      <c r="K2" s="841"/>
      <c r="L2" s="841"/>
      <c r="M2" s="842"/>
      <c r="IV2" s="41"/>
    </row>
    <row r="3" spans="1:256" s="142" customFormat="1" ht="21" customHeight="1">
      <c r="A3" s="847" t="s">
        <v>766</v>
      </c>
      <c r="B3" s="849" t="s">
        <v>5</v>
      </c>
      <c r="C3" s="851" t="s">
        <v>1348</v>
      </c>
      <c r="D3" s="853" t="s">
        <v>767</v>
      </c>
      <c r="E3" s="854"/>
      <c r="F3" s="854"/>
      <c r="G3" s="855"/>
      <c r="H3" s="856" t="s">
        <v>43</v>
      </c>
      <c r="I3" s="857"/>
      <c r="J3" s="843" t="s">
        <v>40</v>
      </c>
      <c r="K3" s="843" t="s">
        <v>1063</v>
      </c>
      <c r="L3" s="845" t="s">
        <v>769</v>
      </c>
      <c r="M3" s="452"/>
      <c r="IV3" s="428"/>
    </row>
    <row r="4" spans="1:256" s="142" customFormat="1" ht="49.5" customHeight="1">
      <c r="A4" s="848"/>
      <c r="B4" s="850"/>
      <c r="C4" s="852"/>
      <c r="D4" s="444" t="s">
        <v>1678</v>
      </c>
      <c r="E4" s="445" t="s">
        <v>1679</v>
      </c>
      <c r="F4" s="445" t="s">
        <v>770</v>
      </c>
      <c r="G4" s="446" t="s">
        <v>327</v>
      </c>
      <c r="H4" s="447" t="s">
        <v>1062</v>
      </c>
      <c r="I4" s="447" t="s">
        <v>327</v>
      </c>
      <c r="J4" s="857"/>
      <c r="K4" s="844"/>
      <c r="L4" s="846"/>
      <c r="M4" s="452"/>
      <c r="IV4" s="428"/>
    </row>
    <row r="5" spans="1:256" s="141" customFormat="1" ht="25.5" customHeight="1">
      <c r="A5" s="434">
        <v>1000</v>
      </c>
      <c r="B5" s="435" t="s">
        <v>46</v>
      </c>
      <c r="C5" s="375">
        <f t="shared" ref="C5:M5" si="0">C6+C11+C16+C25+C30+C37+C39</f>
        <v>1963514</v>
      </c>
      <c r="D5" s="375">
        <f t="shared" si="0"/>
        <v>0</v>
      </c>
      <c r="E5" s="375">
        <f t="shared" si="0"/>
        <v>0</v>
      </c>
      <c r="F5" s="375">
        <f t="shared" si="0"/>
        <v>0</v>
      </c>
      <c r="G5" s="375">
        <f t="shared" si="0"/>
        <v>0</v>
      </c>
      <c r="H5" s="375">
        <f t="shared" si="0"/>
        <v>0</v>
      </c>
      <c r="I5" s="375">
        <f t="shared" si="0"/>
        <v>0</v>
      </c>
      <c r="J5" s="375">
        <f t="shared" si="0"/>
        <v>0</v>
      </c>
      <c r="K5" s="375">
        <f t="shared" si="0"/>
        <v>0</v>
      </c>
      <c r="L5" s="375">
        <f>SUM(C5:K5)</f>
        <v>1963514</v>
      </c>
      <c r="M5" s="453">
        <f t="shared" si="0"/>
        <v>0</v>
      </c>
      <c r="IV5" s="35"/>
    </row>
    <row r="6" spans="1:256" customFormat="1" ht="25.5" customHeight="1">
      <c r="A6" s="436">
        <v>1100</v>
      </c>
      <c r="B6" s="437" t="s">
        <v>358</v>
      </c>
      <c r="C6" s="376">
        <f>SUM(C7:C10)</f>
        <v>1695600</v>
      </c>
      <c r="D6" s="376">
        <f t="shared" ref="D6:K6" si="1">SUM(D7:D10)</f>
        <v>0</v>
      </c>
      <c r="E6" s="376">
        <f t="shared" si="1"/>
        <v>0</v>
      </c>
      <c r="F6" s="376">
        <f t="shared" si="1"/>
        <v>0</v>
      </c>
      <c r="G6" s="376">
        <f t="shared" si="1"/>
        <v>0</v>
      </c>
      <c r="H6" s="376">
        <f t="shared" si="1"/>
        <v>0</v>
      </c>
      <c r="I6" s="376">
        <f t="shared" si="1"/>
        <v>0</v>
      </c>
      <c r="J6" s="376">
        <f t="shared" si="1"/>
        <v>0</v>
      </c>
      <c r="K6" s="376">
        <f t="shared" si="1"/>
        <v>0</v>
      </c>
      <c r="L6" s="376">
        <f t="shared" ref="L6:L69" si="2">SUM(C6:K6)</f>
        <v>1695600</v>
      </c>
      <c r="M6" s="454"/>
      <c r="N6">
        <v>1</v>
      </c>
      <c r="IV6" s="41"/>
    </row>
    <row r="7" spans="1:256" customFormat="1" ht="25.5" customHeight="1">
      <c r="A7" s="455">
        <v>111</v>
      </c>
      <c r="B7" s="448" t="s">
        <v>359</v>
      </c>
      <c r="C7" s="384">
        <v>0</v>
      </c>
      <c r="D7" s="384">
        <v>0</v>
      </c>
      <c r="E7" s="384">
        <v>0</v>
      </c>
      <c r="F7" s="384">
        <v>0</v>
      </c>
      <c r="G7" s="384">
        <v>0</v>
      </c>
      <c r="H7" s="384">
        <v>0</v>
      </c>
      <c r="I7" s="384">
        <v>0</v>
      </c>
      <c r="J7" s="384">
        <v>0</v>
      </c>
      <c r="K7" s="384">
        <v>0</v>
      </c>
      <c r="L7" s="378">
        <f t="shared" si="2"/>
        <v>0</v>
      </c>
      <c r="M7" s="456"/>
      <c r="N7">
        <v>2</v>
      </c>
      <c r="IV7" s="41"/>
    </row>
    <row r="8" spans="1:256" customFormat="1" ht="25.5" customHeight="1">
      <c r="A8" s="455">
        <v>112</v>
      </c>
      <c r="B8" s="449" t="s">
        <v>360</v>
      </c>
      <c r="C8" s="384">
        <v>0</v>
      </c>
      <c r="D8" s="384">
        <v>0</v>
      </c>
      <c r="E8" s="384">
        <v>0</v>
      </c>
      <c r="F8" s="384">
        <v>0</v>
      </c>
      <c r="G8" s="384">
        <v>0</v>
      </c>
      <c r="H8" s="384">
        <v>0</v>
      </c>
      <c r="I8" s="384">
        <v>0</v>
      </c>
      <c r="J8" s="384">
        <v>0</v>
      </c>
      <c r="K8" s="384">
        <v>0</v>
      </c>
      <c r="L8" s="378">
        <f t="shared" si="2"/>
        <v>0</v>
      </c>
      <c r="M8" s="456"/>
      <c r="N8">
        <v>3</v>
      </c>
      <c r="IV8" s="41"/>
    </row>
    <row r="9" spans="1:256" customFormat="1" ht="25.5" customHeight="1">
      <c r="A9" s="455">
        <v>113</v>
      </c>
      <c r="B9" s="449" t="s">
        <v>361</v>
      </c>
      <c r="C9" s="384">
        <v>1695600</v>
      </c>
      <c r="D9" s="384">
        <v>0</v>
      </c>
      <c r="E9" s="384">
        <v>0</v>
      </c>
      <c r="F9" s="384">
        <v>0</v>
      </c>
      <c r="G9" s="384">
        <v>0</v>
      </c>
      <c r="H9" s="384">
        <v>0</v>
      </c>
      <c r="I9" s="384">
        <v>0</v>
      </c>
      <c r="J9" s="384">
        <v>0</v>
      </c>
      <c r="K9" s="384">
        <v>0</v>
      </c>
      <c r="L9" s="378">
        <f t="shared" si="2"/>
        <v>1695600</v>
      </c>
      <c r="M9" s="454"/>
      <c r="IV9" s="41"/>
    </row>
    <row r="10" spans="1:256" customFormat="1" ht="25.5" customHeight="1">
      <c r="A10" s="455">
        <v>114</v>
      </c>
      <c r="B10" s="449" t="s">
        <v>362</v>
      </c>
      <c r="C10" s="384">
        <v>0</v>
      </c>
      <c r="D10" s="384">
        <v>0</v>
      </c>
      <c r="E10" s="384">
        <v>0</v>
      </c>
      <c r="F10" s="384">
        <v>0</v>
      </c>
      <c r="G10" s="384">
        <v>0</v>
      </c>
      <c r="H10" s="384">
        <v>0</v>
      </c>
      <c r="I10" s="384">
        <v>0</v>
      </c>
      <c r="J10" s="384">
        <v>0</v>
      </c>
      <c r="K10" s="384">
        <v>0</v>
      </c>
      <c r="L10" s="378">
        <f t="shared" si="2"/>
        <v>0</v>
      </c>
      <c r="M10" s="454"/>
      <c r="N10">
        <v>101</v>
      </c>
      <c r="IV10" s="41"/>
    </row>
    <row r="11" spans="1:256" customFormat="1" ht="25.5" customHeight="1">
      <c r="A11" s="436">
        <v>1200</v>
      </c>
      <c r="B11" s="437" t="s">
        <v>363</v>
      </c>
      <c r="C11" s="376">
        <f t="shared" ref="C11:K11" si="3">SUM(C12:C15)</f>
        <v>35640</v>
      </c>
      <c r="D11" s="376">
        <f t="shared" si="3"/>
        <v>0</v>
      </c>
      <c r="E11" s="376">
        <f t="shared" si="3"/>
        <v>0</v>
      </c>
      <c r="F11" s="376">
        <f t="shared" si="3"/>
        <v>0</v>
      </c>
      <c r="G11" s="376">
        <f t="shared" si="3"/>
        <v>0</v>
      </c>
      <c r="H11" s="376">
        <f t="shared" si="3"/>
        <v>0</v>
      </c>
      <c r="I11" s="376">
        <f t="shared" si="3"/>
        <v>0</v>
      </c>
      <c r="J11" s="376">
        <f t="shared" si="3"/>
        <v>0</v>
      </c>
      <c r="K11" s="376">
        <f t="shared" si="3"/>
        <v>0</v>
      </c>
      <c r="L11" s="376">
        <f t="shared" si="2"/>
        <v>35640</v>
      </c>
      <c r="M11" s="457"/>
      <c r="N11">
        <v>102</v>
      </c>
      <c r="IV11" s="41"/>
    </row>
    <row r="12" spans="1:256" customFormat="1" ht="25.5" customHeight="1">
      <c r="A12" s="455">
        <v>121</v>
      </c>
      <c r="B12" s="449" t="s">
        <v>364</v>
      </c>
      <c r="C12" s="384">
        <v>0</v>
      </c>
      <c r="D12" s="384">
        <v>0</v>
      </c>
      <c r="E12" s="384">
        <v>0</v>
      </c>
      <c r="F12" s="384">
        <v>0</v>
      </c>
      <c r="G12" s="384">
        <v>0</v>
      </c>
      <c r="H12" s="384">
        <v>0</v>
      </c>
      <c r="I12" s="384">
        <v>0</v>
      </c>
      <c r="J12" s="384">
        <v>0</v>
      </c>
      <c r="K12" s="384">
        <v>0</v>
      </c>
      <c r="L12" s="378">
        <f t="shared" si="2"/>
        <v>0</v>
      </c>
      <c r="M12" s="454"/>
      <c r="N12">
        <v>103</v>
      </c>
      <c r="IV12" s="41"/>
    </row>
    <row r="13" spans="1:256" customFormat="1" ht="25.5" customHeight="1">
      <c r="A13" s="455">
        <v>122</v>
      </c>
      <c r="B13" s="449" t="s">
        <v>365</v>
      </c>
      <c r="C13" s="384">
        <v>35640</v>
      </c>
      <c r="D13" s="384">
        <v>0</v>
      </c>
      <c r="E13" s="384">
        <v>0</v>
      </c>
      <c r="F13" s="384">
        <v>0</v>
      </c>
      <c r="G13" s="384">
        <v>0</v>
      </c>
      <c r="H13" s="384">
        <v>0</v>
      </c>
      <c r="I13" s="384">
        <v>0</v>
      </c>
      <c r="J13" s="384">
        <v>0</v>
      </c>
      <c r="K13" s="384">
        <v>0</v>
      </c>
      <c r="L13" s="378">
        <f t="shared" si="2"/>
        <v>35640</v>
      </c>
      <c r="M13" s="454"/>
      <c r="N13">
        <v>104</v>
      </c>
      <c r="IV13" s="41"/>
    </row>
    <row r="14" spans="1:256" customFormat="1" ht="25.5" customHeight="1">
      <c r="A14" s="455">
        <v>123</v>
      </c>
      <c r="B14" s="449" t="s">
        <v>366</v>
      </c>
      <c r="C14" s="384">
        <v>0</v>
      </c>
      <c r="D14" s="384">
        <v>0</v>
      </c>
      <c r="E14" s="384">
        <v>0</v>
      </c>
      <c r="F14" s="384">
        <v>0</v>
      </c>
      <c r="G14" s="384">
        <v>0</v>
      </c>
      <c r="H14" s="384">
        <v>0</v>
      </c>
      <c r="I14" s="384">
        <v>0</v>
      </c>
      <c r="J14" s="384">
        <v>0</v>
      </c>
      <c r="K14" s="384">
        <v>0</v>
      </c>
      <c r="L14" s="378">
        <f t="shared" si="2"/>
        <v>0</v>
      </c>
      <c r="M14" s="454"/>
      <c r="N14">
        <v>105</v>
      </c>
      <c r="IV14" s="41"/>
    </row>
    <row r="15" spans="1:256" customFormat="1" ht="39" customHeight="1">
      <c r="A15" s="455">
        <v>124</v>
      </c>
      <c r="B15" s="449" t="s">
        <v>367</v>
      </c>
      <c r="C15" s="384">
        <v>0</v>
      </c>
      <c r="D15" s="384">
        <v>0</v>
      </c>
      <c r="E15" s="384">
        <v>0</v>
      </c>
      <c r="F15" s="384">
        <v>0</v>
      </c>
      <c r="G15" s="384">
        <v>0</v>
      </c>
      <c r="H15" s="384">
        <v>0</v>
      </c>
      <c r="I15" s="384">
        <v>0</v>
      </c>
      <c r="J15" s="384">
        <v>0</v>
      </c>
      <c r="K15" s="384">
        <v>0</v>
      </c>
      <c r="L15" s="378">
        <f t="shared" si="2"/>
        <v>0</v>
      </c>
      <c r="M15" s="454"/>
      <c r="N15">
        <v>106</v>
      </c>
      <c r="IV15" s="41"/>
    </row>
    <row r="16" spans="1:256" customFormat="1" ht="25.5" customHeight="1">
      <c r="A16" s="436">
        <v>1300</v>
      </c>
      <c r="B16" s="437" t="s">
        <v>368</v>
      </c>
      <c r="C16" s="376">
        <f>SUM(C17:C24)</f>
        <v>232274</v>
      </c>
      <c r="D16" s="376">
        <f t="shared" ref="D16:M16" si="4">SUM(D17:D24)</f>
        <v>0</v>
      </c>
      <c r="E16" s="376">
        <f t="shared" si="4"/>
        <v>0</v>
      </c>
      <c r="F16" s="376">
        <f t="shared" si="4"/>
        <v>0</v>
      </c>
      <c r="G16" s="376">
        <f t="shared" si="4"/>
        <v>0</v>
      </c>
      <c r="H16" s="376">
        <f t="shared" si="4"/>
        <v>0</v>
      </c>
      <c r="I16" s="376">
        <f t="shared" si="4"/>
        <v>0</v>
      </c>
      <c r="J16" s="376">
        <f t="shared" si="4"/>
        <v>0</v>
      </c>
      <c r="K16" s="376">
        <f t="shared" si="4"/>
        <v>0</v>
      </c>
      <c r="L16" s="376">
        <f t="shared" si="2"/>
        <v>232274</v>
      </c>
      <c r="M16" s="458">
        <f t="shared" si="4"/>
        <v>0</v>
      </c>
      <c r="N16">
        <v>199</v>
      </c>
      <c r="IV16" s="41"/>
    </row>
    <row r="17" spans="1:256" customFormat="1" ht="25.5" customHeight="1">
      <c r="A17" s="455">
        <v>131</v>
      </c>
      <c r="B17" s="449" t="s">
        <v>369</v>
      </c>
      <c r="C17" s="384">
        <v>0</v>
      </c>
      <c r="D17" s="384">
        <v>0</v>
      </c>
      <c r="E17" s="384">
        <v>0</v>
      </c>
      <c r="F17" s="384">
        <v>0</v>
      </c>
      <c r="G17" s="384">
        <v>0</v>
      </c>
      <c r="H17" s="384">
        <v>0</v>
      </c>
      <c r="I17" s="384">
        <v>0</v>
      </c>
      <c r="J17" s="384">
        <v>0</v>
      </c>
      <c r="K17" s="384">
        <v>0</v>
      </c>
      <c r="L17" s="378">
        <f t="shared" si="2"/>
        <v>0</v>
      </c>
      <c r="M17" s="454"/>
      <c r="IV17" s="41"/>
    </row>
    <row r="18" spans="1:256" customFormat="1" ht="25.5" customHeight="1">
      <c r="A18" s="455">
        <v>132</v>
      </c>
      <c r="B18" s="449" t="s">
        <v>370</v>
      </c>
      <c r="C18" s="384">
        <v>232274</v>
      </c>
      <c r="D18" s="384">
        <v>0</v>
      </c>
      <c r="E18" s="384">
        <v>0</v>
      </c>
      <c r="F18" s="384">
        <v>0</v>
      </c>
      <c r="G18" s="384">
        <v>0</v>
      </c>
      <c r="H18" s="384">
        <v>0</v>
      </c>
      <c r="I18" s="384">
        <v>0</v>
      </c>
      <c r="J18" s="384">
        <v>0</v>
      </c>
      <c r="K18" s="384">
        <v>0</v>
      </c>
      <c r="L18" s="378">
        <f t="shared" si="2"/>
        <v>232274</v>
      </c>
      <c r="M18" s="454"/>
      <c r="N18" s="37" t="s">
        <v>371</v>
      </c>
      <c r="IV18" s="41"/>
    </row>
    <row r="19" spans="1:256" customFormat="1" ht="25.5" customHeight="1">
      <c r="A19" s="455">
        <v>133</v>
      </c>
      <c r="B19" s="449" t="s">
        <v>372</v>
      </c>
      <c r="C19" s="384">
        <v>0</v>
      </c>
      <c r="D19" s="384">
        <v>0</v>
      </c>
      <c r="E19" s="384">
        <v>0</v>
      </c>
      <c r="F19" s="384">
        <v>0</v>
      </c>
      <c r="G19" s="384">
        <v>0</v>
      </c>
      <c r="H19" s="384">
        <v>0</v>
      </c>
      <c r="I19" s="384">
        <v>0</v>
      </c>
      <c r="J19" s="384">
        <v>0</v>
      </c>
      <c r="K19" s="384">
        <v>0</v>
      </c>
      <c r="L19" s="378">
        <f t="shared" si="2"/>
        <v>0</v>
      </c>
      <c r="M19" s="454"/>
      <c r="N19">
        <v>201</v>
      </c>
      <c r="IV19" s="41"/>
    </row>
    <row r="20" spans="1:256" customFormat="1" ht="25.5" customHeight="1">
      <c r="A20" s="455">
        <v>134</v>
      </c>
      <c r="B20" s="449" t="s">
        <v>373</v>
      </c>
      <c r="C20" s="384">
        <v>0</v>
      </c>
      <c r="D20" s="384">
        <v>0</v>
      </c>
      <c r="E20" s="384">
        <v>0</v>
      </c>
      <c r="F20" s="384">
        <v>0</v>
      </c>
      <c r="G20" s="384">
        <v>0</v>
      </c>
      <c r="H20" s="384">
        <v>0</v>
      </c>
      <c r="I20" s="384">
        <v>0</v>
      </c>
      <c r="J20" s="384">
        <v>0</v>
      </c>
      <c r="K20" s="384">
        <v>0</v>
      </c>
      <c r="L20" s="378">
        <f t="shared" si="2"/>
        <v>0</v>
      </c>
      <c r="M20" s="454"/>
      <c r="N20">
        <v>203</v>
      </c>
      <c r="IV20" s="41"/>
    </row>
    <row r="21" spans="1:256" customFormat="1" ht="25.5" customHeight="1">
      <c r="A21" s="455">
        <v>135</v>
      </c>
      <c r="B21" s="449" t="s">
        <v>374</v>
      </c>
      <c r="C21" s="384">
        <v>0</v>
      </c>
      <c r="D21" s="384">
        <v>0</v>
      </c>
      <c r="E21" s="384">
        <v>0</v>
      </c>
      <c r="F21" s="384">
        <v>0</v>
      </c>
      <c r="G21" s="384">
        <v>0</v>
      </c>
      <c r="H21" s="384">
        <v>0</v>
      </c>
      <c r="I21" s="384">
        <v>0</v>
      </c>
      <c r="J21" s="384">
        <v>0</v>
      </c>
      <c r="K21" s="384">
        <v>0</v>
      </c>
      <c r="L21" s="378">
        <f t="shared" si="2"/>
        <v>0</v>
      </c>
      <c r="M21" s="454"/>
      <c r="N21">
        <v>205</v>
      </c>
      <c r="IV21" s="41"/>
    </row>
    <row r="22" spans="1:256" customFormat="1" ht="25.5">
      <c r="A22" s="455">
        <v>136</v>
      </c>
      <c r="B22" s="449" t="s">
        <v>375</v>
      </c>
      <c r="C22" s="384">
        <v>0</v>
      </c>
      <c r="D22" s="384">
        <v>0</v>
      </c>
      <c r="E22" s="384">
        <v>0</v>
      </c>
      <c r="F22" s="384">
        <v>0</v>
      </c>
      <c r="G22" s="384">
        <v>0</v>
      </c>
      <c r="H22" s="384">
        <v>0</v>
      </c>
      <c r="I22" s="384">
        <v>0</v>
      </c>
      <c r="J22" s="384">
        <v>0</v>
      </c>
      <c r="K22" s="384">
        <v>0</v>
      </c>
      <c r="L22" s="378">
        <f t="shared" si="2"/>
        <v>0</v>
      </c>
      <c r="M22" s="454"/>
      <c r="N22">
        <v>207</v>
      </c>
      <c r="IV22" s="41"/>
    </row>
    <row r="23" spans="1:256" customFormat="1" ht="25.5" customHeight="1">
      <c r="A23" s="455">
        <v>137</v>
      </c>
      <c r="B23" s="449" t="s">
        <v>376</v>
      </c>
      <c r="C23" s="384">
        <v>0</v>
      </c>
      <c r="D23" s="384">
        <v>0</v>
      </c>
      <c r="E23" s="384">
        <v>0</v>
      </c>
      <c r="F23" s="384">
        <v>0</v>
      </c>
      <c r="G23" s="384">
        <v>0</v>
      </c>
      <c r="H23" s="384">
        <v>0</v>
      </c>
      <c r="I23" s="384">
        <v>0</v>
      </c>
      <c r="J23" s="384">
        <v>0</v>
      </c>
      <c r="K23" s="384">
        <v>0</v>
      </c>
      <c r="L23" s="378">
        <f t="shared" si="2"/>
        <v>0</v>
      </c>
      <c r="M23" s="454"/>
      <c r="N23">
        <v>209</v>
      </c>
      <c r="IV23" s="41"/>
    </row>
    <row r="24" spans="1:256" customFormat="1" ht="25.5">
      <c r="A24" s="455">
        <v>138</v>
      </c>
      <c r="B24" s="449" t="s">
        <v>377</v>
      </c>
      <c r="C24" s="384">
        <v>0</v>
      </c>
      <c r="D24" s="384">
        <v>0</v>
      </c>
      <c r="E24" s="384">
        <v>0</v>
      </c>
      <c r="F24" s="384">
        <v>0</v>
      </c>
      <c r="G24" s="384">
        <v>0</v>
      </c>
      <c r="H24" s="384">
        <v>0</v>
      </c>
      <c r="I24" s="384">
        <v>0</v>
      </c>
      <c r="J24" s="384">
        <v>0</v>
      </c>
      <c r="K24" s="384">
        <v>0</v>
      </c>
      <c r="L24" s="378">
        <f t="shared" si="2"/>
        <v>0</v>
      </c>
      <c r="M24" s="454"/>
      <c r="N24">
        <v>211</v>
      </c>
      <c r="IV24" s="41"/>
    </row>
    <row r="25" spans="1:256" customFormat="1" ht="25.5" customHeight="1">
      <c r="A25" s="436">
        <v>1400</v>
      </c>
      <c r="B25" s="437" t="s">
        <v>378</v>
      </c>
      <c r="C25" s="376">
        <f t="shared" ref="C25:M25" si="5">SUM(C26:C29)</f>
        <v>0</v>
      </c>
      <c r="D25" s="376">
        <f t="shared" si="5"/>
        <v>0</v>
      </c>
      <c r="E25" s="376">
        <f t="shared" si="5"/>
        <v>0</v>
      </c>
      <c r="F25" s="376">
        <f t="shared" si="5"/>
        <v>0</v>
      </c>
      <c r="G25" s="376">
        <f t="shared" si="5"/>
        <v>0</v>
      </c>
      <c r="H25" s="376">
        <f t="shared" si="5"/>
        <v>0</v>
      </c>
      <c r="I25" s="376">
        <f t="shared" si="5"/>
        <v>0</v>
      </c>
      <c r="J25" s="376">
        <f t="shared" si="5"/>
        <v>0</v>
      </c>
      <c r="K25" s="376">
        <f t="shared" si="5"/>
        <v>0</v>
      </c>
      <c r="L25" s="376">
        <f t="shared" si="2"/>
        <v>0</v>
      </c>
      <c r="M25" s="458">
        <f t="shared" si="5"/>
        <v>0</v>
      </c>
      <c r="N25">
        <v>213</v>
      </c>
      <c r="IV25" s="41"/>
    </row>
    <row r="26" spans="1:256" customFormat="1" ht="25.5" customHeight="1">
      <c r="A26" s="455">
        <v>141</v>
      </c>
      <c r="B26" s="449" t="s">
        <v>379</v>
      </c>
      <c r="C26" s="384">
        <v>0</v>
      </c>
      <c r="D26" s="384">
        <v>0</v>
      </c>
      <c r="E26" s="384">
        <v>0</v>
      </c>
      <c r="F26" s="384">
        <v>0</v>
      </c>
      <c r="G26" s="384">
        <v>0</v>
      </c>
      <c r="H26" s="384">
        <v>0</v>
      </c>
      <c r="I26" s="384">
        <v>0</v>
      </c>
      <c r="J26" s="384">
        <v>0</v>
      </c>
      <c r="K26" s="384">
        <v>0</v>
      </c>
      <c r="L26" s="378">
        <f t="shared" si="2"/>
        <v>0</v>
      </c>
      <c r="M26" s="454"/>
      <c r="N26">
        <v>215</v>
      </c>
      <c r="IV26" s="41"/>
    </row>
    <row r="27" spans="1:256" customFormat="1" ht="25.5" customHeight="1">
      <c r="A27" s="455">
        <v>142</v>
      </c>
      <c r="B27" s="449" t="s">
        <v>380</v>
      </c>
      <c r="C27" s="384">
        <v>0</v>
      </c>
      <c r="D27" s="384">
        <v>0</v>
      </c>
      <c r="E27" s="384">
        <v>0</v>
      </c>
      <c r="F27" s="384">
        <v>0</v>
      </c>
      <c r="G27" s="384">
        <v>0</v>
      </c>
      <c r="H27" s="384">
        <v>0</v>
      </c>
      <c r="I27" s="384">
        <v>0</v>
      </c>
      <c r="J27" s="384">
        <v>0</v>
      </c>
      <c r="K27" s="384">
        <v>0</v>
      </c>
      <c r="L27" s="378">
        <f t="shared" si="2"/>
        <v>0</v>
      </c>
      <c r="M27" s="454"/>
      <c r="N27">
        <v>217</v>
      </c>
      <c r="IV27" s="41"/>
    </row>
    <row r="28" spans="1:256" customFormat="1" ht="25.5" customHeight="1">
      <c r="A28" s="455">
        <v>143</v>
      </c>
      <c r="B28" s="449" t="s">
        <v>381</v>
      </c>
      <c r="C28" s="384">
        <v>0</v>
      </c>
      <c r="D28" s="384">
        <v>0</v>
      </c>
      <c r="E28" s="384">
        <v>0</v>
      </c>
      <c r="F28" s="384">
        <v>0</v>
      </c>
      <c r="G28" s="384">
        <v>0</v>
      </c>
      <c r="H28" s="384">
        <v>0</v>
      </c>
      <c r="I28" s="384">
        <v>0</v>
      </c>
      <c r="J28" s="384">
        <v>0</v>
      </c>
      <c r="K28" s="384">
        <v>0</v>
      </c>
      <c r="L28" s="378">
        <f t="shared" si="2"/>
        <v>0</v>
      </c>
      <c r="M28" s="454"/>
      <c r="N28">
        <v>219</v>
      </c>
      <c r="IV28" s="41"/>
    </row>
    <row r="29" spans="1:256" customFormat="1" ht="25.5" customHeight="1">
      <c r="A29" s="455">
        <v>144</v>
      </c>
      <c r="B29" s="449" t="s">
        <v>382</v>
      </c>
      <c r="C29" s="384">
        <v>0</v>
      </c>
      <c r="D29" s="384">
        <v>0</v>
      </c>
      <c r="E29" s="384">
        <v>0</v>
      </c>
      <c r="F29" s="384">
        <v>0</v>
      </c>
      <c r="G29" s="384">
        <v>0</v>
      </c>
      <c r="H29" s="384">
        <v>0</v>
      </c>
      <c r="I29" s="384">
        <v>0</v>
      </c>
      <c r="J29" s="384">
        <v>0</v>
      </c>
      <c r="K29" s="384">
        <v>0</v>
      </c>
      <c r="L29" s="378">
        <f t="shared" si="2"/>
        <v>0</v>
      </c>
      <c r="M29" s="454"/>
      <c r="N29">
        <v>221</v>
      </c>
      <c r="IV29" s="41"/>
    </row>
    <row r="30" spans="1:256" customFormat="1" ht="25.5" customHeight="1">
      <c r="A30" s="436">
        <v>1500</v>
      </c>
      <c r="B30" s="437" t="s">
        <v>383</v>
      </c>
      <c r="C30" s="376">
        <f t="shared" ref="C30:M30" si="6">SUM(C31:C36)</f>
        <v>0</v>
      </c>
      <c r="D30" s="376">
        <f t="shared" si="6"/>
        <v>0</v>
      </c>
      <c r="E30" s="376">
        <f t="shared" si="6"/>
        <v>0</v>
      </c>
      <c r="F30" s="376">
        <f t="shared" si="6"/>
        <v>0</v>
      </c>
      <c r="G30" s="376">
        <f t="shared" si="6"/>
        <v>0</v>
      </c>
      <c r="H30" s="376">
        <f t="shared" si="6"/>
        <v>0</v>
      </c>
      <c r="I30" s="376">
        <f t="shared" si="6"/>
        <v>0</v>
      </c>
      <c r="J30" s="376">
        <f t="shared" si="6"/>
        <v>0</v>
      </c>
      <c r="K30" s="376">
        <f t="shared" si="6"/>
        <v>0</v>
      </c>
      <c r="L30" s="376">
        <f t="shared" si="2"/>
        <v>0</v>
      </c>
      <c r="M30" s="458">
        <f t="shared" si="6"/>
        <v>0</v>
      </c>
      <c r="N30">
        <v>223</v>
      </c>
      <c r="IV30" s="41"/>
    </row>
    <row r="31" spans="1:256" customFormat="1" ht="25.5" customHeight="1">
      <c r="A31" s="455">
        <v>151</v>
      </c>
      <c r="B31" s="449" t="s">
        <v>384</v>
      </c>
      <c r="C31" s="384">
        <v>0</v>
      </c>
      <c r="D31" s="384">
        <v>0</v>
      </c>
      <c r="E31" s="384">
        <v>0</v>
      </c>
      <c r="F31" s="384">
        <v>0</v>
      </c>
      <c r="G31" s="384">
        <v>0</v>
      </c>
      <c r="H31" s="384">
        <v>0</v>
      </c>
      <c r="I31" s="384">
        <v>0</v>
      </c>
      <c r="J31" s="384">
        <v>0</v>
      </c>
      <c r="K31" s="384">
        <v>0</v>
      </c>
      <c r="L31" s="378">
        <f t="shared" si="2"/>
        <v>0</v>
      </c>
      <c r="M31" s="454"/>
      <c r="N31">
        <v>225</v>
      </c>
      <c r="IV31" s="41"/>
    </row>
    <row r="32" spans="1:256" customFormat="1" ht="25.5" customHeight="1">
      <c r="A32" s="455">
        <v>152</v>
      </c>
      <c r="B32" s="449" t="s">
        <v>298</v>
      </c>
      <c r="C32" s="384">
        <v>0</v>
      </c>
      <c r="D32" s="384">
        <v>0</v>
      </c>
      <c r="E32" s="384">
        <v>0</v>
      </c>
      <c r="F32" s="384">
        <v>0</v>
      </c>
      <c r="G32" s="384">
        <v>0</v>
      </c>
      <c r="H32" s="384">
        <v>0</v>
      </c>
      <c r="I32" s="384">
        <v>0</v>
      </c>
      <c r="J32" s="384">
        <v>0</v>
      </c>
      <c r="K32" s="384">
        <v>0</v>
      </c>
      <c r="L32" s="378">
        <f t="shared" si="2"/>
        <v>0</v>
      </c>
      <c r="M32" s="454"/>
      <c r="N32">
        <v>227</v>
      </c>
      <c r="IV32" s="41"/>
    </row>
    <row r="33" spans="1:256" customFormat="1" ht="25.5" customHeight="1">
      <c r="A33" s="455">
        <v>153</v>
      </c>
      <c r="B33" s="449" t="s">
        <v>385</v>
      </c>
      <c r="C33" s="384">
        <v>0</v>
      </c>
      <c r="D33" s="384">
        <v>0</v>
      </c>
      <c r="E33" s="384">
        <v>0</v>
      </c>
      <c r="F33" s="384">
        <v>0</v>
      </c>
      <c r="G33" s="384">
        <v>0</v>
      </c>
      <c r="H33" s="384">
        <v>0</v>
      </c>
      <c r="I33" s="384">
        <v>0</v>
      </c>
      <c r="J33" s="384">
        <v>0</v>
      </c>
      <c r="K33" s="384">
        <v>0</v>
      </c>
      <c r="L33" s="378">
        <f t="shared" si="2"/>
        <v>0</v>
      </c>
      <c r="M33" s="454"/>
      <c r="N33">
        <v>229</v>
      </c>
      <c r="IV33" s="41"/>
    </row>
    <row r="34" spans="1:256" customFormat="1" ht="25.5" customHeight="1">
      <c r="A34" s="455">
        <v>154</v>
      </c>
      <c r="B34" s="449" t="s">
        <v>386</v>
      </c>
      <c r="C34" s="384">
        <v>0</v>
      </c>
      <c r="D34" s="384">
        <v>0</v>
      </c>
      <c r="E34" s="384">
        <v>0</v>
      </c>
      <c r="F34" s="384">
        <v>0</v>
      </c>
      <c r="G34" s="384">
        <v>0</v>
      </c>
      <c r="H34" s="384">
        <v>0</v>
      </c>
      <c r="I34" s="384">
        <v>0</v>
      </c>
      <c r="J34" s="384">
        <v>0</v>
      </c>
      <c r="K34" s="384">
        <v>0</v>
      </c>
      <c r="L34" s="378">
        <f t="shared" si="2"/>
        <v>0</v>
      </c>
      <c r="M34" s="454"/>
      <c r="N34" s="37" t="s">
        <v>387</v>
      </c>
      <c r="IV34" s="41"/>
    </row>
    <row r="35" spans="1:256" customFormat="1" ht="25.5" customHeight="1">
      <c r="A35" s="455">
        <v>155</v>
      </c>
      <c r="B35" s="449" t="s">
        <v>388</v>
      </c>
      <c r="C35" s="384">
        <v>0</v>
      </c>
      <c r="D35" s="384">
        <v>0</v>
      </c>
      <c r="E35" s="384">
        <v>0</v>
      </c>
      <c r="F35" s="384">
        <v>0</v>
      </c>
      <c r="G35" s="384">
        <v>0</v>
      </c>
      <c r="H35" s="384">
        <v>0</v>
      </c>
      <c r="I35" s="384">
        <v>0</v>
      </c>
      <c r="J35" s="384">
        <v>0</v>
      </c>
      <c r="K35" s="384">
        <v>0</v>
      </c>
      <c r="L35" s="378">
        <f t="shared" si="2"/>
        <v>0</v>
      </c>
      <c r="M35" s="454"/>
      <c r="N35">
        <v>202</v>
      </c>
      <c r="IV35" s="41"/>
    </row>
    <row r="36" spans="1:256" customFormat="1" ht="25.5" customHeight="1">
      <c r="A36" s="455">
        <v>159</v>
      </c>
      <c r="B36" s="449" t="s">
        <v>389</v>
      </c>
      <c r="C36" s="384">
        <v>0</v>
      </c>
      <c r="D36" s="384">
        <v>0</v>
      </c>
      <c r="E36" s="384">
        <v>0</v>
      </c>
      <c r="F36" s="384">
        <v>0</v>
      </c>
      <c r="G36" s="384">
        <v>0</v>
      </c>
      <c r="H36" s="384">
        <v>0</v>
      </c>
      <c r="I36" s="384">
        <v>0</v>
      </c>
      <c r="J36" s="384">
        <v>0</v>
      </c>
      <c r="K36" s="384">
        <v>0</v>
      </c>
      <c r="L36" s="378">
        <f t="shared" si="2"/>
        <v>0</v>
      </c>
      <c r="M36" s="454"/>
      <c r="N36">
        <v>204</v>
      </c>
      <c r="IV36" s="41"/>
    </row>
    <row r="37" spans="1:256" customFormat="1" ht="25.5" customHeight="1">
      <c r="A37" s="436">
        <v>1600</v>
      </c>
      <c r="B37" s="280" t="s">
        <v>390</v>
      </c>
      <c r="C37" s="376">
        <f t="shared" ref="C37:M37" si="7">SUM(C38)</f>
        <v>0</v>
      </c>
      <c r="D37" s="376">
        <f t="shared" si="7"/>
        <v>0</v>
      </c>
      <c r="E37" s="376">
        <f t="shared" si="7"/>
        <v>0</v>
      </c>
      <c r="F37" s="376">
        <f t="shared" si="7"/>
        <v>0</v>
      </c>
      <c r="G37" s="376">
        <f t="shared" si="7"/>
        <v>0</v>
      </c>
      <c r="H37" s="376">
        <f t="shared" si="7"/>
        <v>0</v>
      </c>
      <c r="I37" s="376">
        <f t="shared" si="7"/>
        <v>0</v>
      </c>
      <c r="J37" s="376">
        <f t="shared" si="7"/>
        <v>0</v>
      </c>
      <c r="K37" s="376">
        <f t="shared" si="7"/>
        <v>0</v>
      </c>
      <c r="L37" s="376">
        <f t="shared" si="2"/>
        <v>0</v>
      </c>
      <c r="M37" s="458">
        <f t="shared" si="7"/>
        <v>0</v>
      </c>
      <c r="N37">
        <v>206</v>
      </c>
      <c r="IV37" s="41"/>
    </row>
    <row r="38" spans="1:256" customFormat="1" ht="30" customHeight="1">
      <c r="A38" s="455">
        <v>161</v>
      </c>
      <c r="B38" s="449" t="s">
        <v>391</v>
      </c>
      <c r="C38" s="384">
        <v>0</v>
      </c>
      <c r="D38" s="384">
        <v>0</v>
      </c>
      <c r="E38" s="384">
        <v>0</v>
      </c>
      <c r="F38" s="384">
        <v>0</v>
      </c>
      <c r="G38" s="384">
        <v>0</v>
      </c>
      <c r="H38" s="384">
        <v>0</v>
      </c>
      <c r="I38" s="384">
        <v>0</v>
      </c>
      <c r="J38" s="384">
        <v>0</v>
      </c>
      <c r="K38" s="384">
        <v>0</v>
      </c>
      <c r="L38" s="378">
        <f t="shared" si="2"/>
        <v>0</v>
      </c>
      <c r="M38" s="454"/>
      <c r="N38">
        <v>208</v>
      </c>
      <c r="IV38" s="41"/>
    </row>
    <row r="39" spans="1:256" customFormat="1" ht="25.5" customHeight="1">
      <c r="A39" s="459">
        <v>1700</v>
      </c>
      <c r="B39" s="437" t="s">
        <v>392</v>
      </c>
      <c r="C39" s="376">
        <f t="shared" ref="C39:M39" si="8">SUM(C40:C41)</f>
        <v>0</v>
      </c>
      <c r="D39" s="376">
        <f t="shared" si="8"/>
        <v>0</v>
      </c>
      <c r="E39" s="376">
        <f t="shared" si="8"/>
        <v>0</v>
      </c>
      <c r="F39" s="376">
        <f t="shared" si="8"/>
        <v>0</v>
      </c>
      <c r="G39" s="376">
        <f t="shared" si="8"/>
        <v>0</v>
      </c>
      <c r="H39" s="376">
        <f t="shared" si="8"/>
        <v>0</v>
      </c>
      <c r="I39" s="376">
        <f t="shared" si="8"/>
        <v>0</v>
      </c>
      <c r="J39" s="376">
        <f t="shared" si="8"/>
        <v>0</v>
      </c>
      <c r="K39" s="376">
        <f t="shared" si="8"/>
        <v>0</v>
      </c>
      <c r="L39" s="376">
        <f t="shared" si="2"/>
        <v>0</v>
      </c>
      <c r="M39" s="458">
        <f t="shared" si="8"/>
        <v>0</v>
      </c>
      <c r="N39">
        <v>210</v>
      </c>
      <c r="IV39" s="41"/>
    </row>
    <row r="40" spans="1:256" customFormat="1" ht="25.5" customHeight="1">
      <c r="A40" s="455">
        <v>171</v>
      </c>
      <c r="B40" s="449" t="s">
        <v>393</v>
      </c>
      <c r="C40" s="384">
        <v>0</v>
      </c>
      <c r="D40" s="384">
        <v>0</v>
      </c>
      <c r="E40" s="384">
        <v>0</v>
      </c>
      <c r="F40" s="384">
        <v>0</v>
      </c>
      <c r="G40" s="384">
        <v>0</v>
      </c>
      <c r="H40" s="384">
        <v>0</v>
      </c>
      <c r="I40" s="384">
        <v>0</v>
      </c>
      <c r="J40" s="384">
        <v>0</v>
      </c>
      <c r="K40" s="384">
        <v>0</v>
      </c>
      <c r="L40" s="378">
        <f t="shared" si="2"/>
        <v>0</v>
      </c>
      <c r="M40" s="454"/>
      <c r="N40">
        <v>212</v>
      </c>
      <c r="IV40" s="41"/>
    </row>
    <row r="41" spans="1:256" customFormat="1" ht="25.5" customHeight="1">
      <c r="A41" s="455">
        <v>172</v>
      </c>
      <c r="B41" s="449" t="s">
        <v>394</v>
      </c>
      <c r="C41" s="384">
        <v>0</v>
      </c>
      <c r="D41" s="384">
        <v>0</v>
      </c>
      <c r="E41" s="384">
        <v>0</v>
      </c>
      <c r="F41" s="384">
        <v>0</v>
      </c>
      <c r="G41" s="384">
        <v>0</v>
      </c>
      <c r="H41" s="384">
        <v>0</v>
      </c>
      <c r="I41" s="384">
        <v>0</v>
      </c>
      <c r="J41" s="384">
        <v>0</v>
      </c>
      <c r="K41" s="384">
        <v>0</v>
      </c>
      <c r="L41" s="378">
        <f t="shared" si="2"/>
        <v>0</v>
      </c>
      <c r="M41" s="454"/>
      <c r="N41">
        <v>214</v>
      </c>
      <c r="IV41" s="41"/>
    </row>
    <row r="42" spans="1:256" customFormat="1" ht="25.5" customHeight="1">
      <c r="A42" s="434">
        <v>2000</v>
      </c>
      <c r="B42" s="435" t="s">
        <v>54</v>
      </c>
      <c r="C42" s="375">
        <f t="shared" ref="C42:M42" si="9">C43+C52+C56+C66+C76+C84+C87+C93+C97</f>
        <v>471580</v>
      </c>
      <c r="D42" s="375">
        <f t="shared" si="9"/>
        <v>0</v>
      </c>
      <c r="E42" s="375">
        <f t="shared" si="9"/>
        <v>0</v>
      </c>
      <c r="F42" s="375">
        <f t="shared" si="9"/>
        <v>0</v>
      </c>
      <c r="G42" s="375">
        <f t="shared" si="9"/>
        <v>90000</v>
      </c>
      <c r="H42" s="375">
        <f t="shared" si="9"/>
        <v>0</v>
      </c>
      <c r="I42" s="375">
        <f t="shared" si="9"/>
        <v>0</v>
      </c>
      <c r="J42" s="375">
        <f t="shared" si="9"/>
        <v>0</v>
      </c>
      <c r="K42" s="375">
        <f t="shared" si="9"/>
        <v>0</v>
      </c>
      <c r="L42" s="375">
        <f t="shared" si="2"/>
        <v>561580</v>
      </c>
      <c r="M42" s="460">
        <f t="shared" si="9"/>
        <v>0</v>
      </c>
      <c r="N42">
        <v>216</v>
      </c>
      <c r="IV42" s="41"/>
    </row>
    <row r="43" spans="1:256" customFormat="1" ht="30">
      <c r="A43" s="436">
        <v>2100</v>
      </c>
      <c r="B43" s="437" t="s">
        <v>395</v>
      </c>
      <c r="C43" s="376">
        <f t="shared" ref="C43:M43" si="10">SUM(C44:C51)</f>
        <v>118800</v>
      </c>
      <c r="D43" s="376">
        <f t="shared" si="10"/>
        <v>0</v>
      </c>
      <c r="E43" s="376">
        <f t="shared" si="10"/>
        <v>0</v>
      </c>
      <c r="F43" s="376">
        <f t="shared" si="10"/>
        <v>0</v>
      </c>
      <c r="G43" s="376">
        <f t="shared" si="10"/>
        <v>0</v>
      </c>
      <c r="H43" s="376">
        <f t="shared" si="10"/>
        <v>0</v>
      </c>
      <c r="I43" s="376">
        <f t="shared" si="10"/>
        <v>0</v>
      </c>
      <c r="J43" s="376">
        <f t="shared" si="10"/>
        <v>0</v>
      </c>
      <c r="K43" s="376">
        <f t="shared" si="10"/>
        <v>0</v>
      </c>
      <c r="L43" s="376">
        <f t="shared" si="2"/>
        <v>118800</v>
      </c>
      <c r="M43" s="458">
        <f t="shared" si="10"/>
        <v>0</v>
      </c>
      <c r="N43">
        <v>224</v>
      </c>
      <c r="IV43" s="41"/>
    </row>
    <row r="44" spans="1:256" customFormat="1" ht="25.5" customHeight="1">
      <c r="A44" s="455">
        <v>211</v>
      </c>
      <c r="B44" s="449" t="s">
        <v>396</v>
      </c>
      <c r="C44" s="384">
        <v>19800</v>
      </c>
      <c r="D44" s="384">
        <v>0</v>
      </c>
      <c r="E44" s="384">
        <v>0</v>
      </c>
      <c r="F44" s="384">
        <v>0</v>
      </c>
      <c r="G44" s="384">
        <v>0</v>
      </c>
      <c r="H44" s="384">
        <v>0</v>
      </c>
      <c r="I44" s="384">
        <v>0</v>
      </c>
      <c r="J44" s="384">
        <v>0</v>
      </c>
      <c r="K44" s="384">
        <v>0</v>
      </c>
      <c r="L44" s="378">
        <f t="shared" si="2"/>
        <v>19800</v>
      </c>
      <c r="M44" s="454"/>
      <c r="N44">
        <v>226</v>
      </c>
      <c r="IV44" s="41"/>
    </row>
    <row r="45" spans="1:256" customFormat="1" ht="25.5" customHeight="1">
      <c r="A45" s="455">
        <v>212</v>
      </c>
      <c r="B45" s="449" t="s">
        <v>397</v>
      </c>
      <c r="C45" s="384">
        <v>13200</v>
      </c>
      <c r="D45" s="384">
        <v>0</v>
      </c>
      <c r="E45" s="384">
        <v>0</v>
      </c>
      <c r="F45" s="384">
        <v>0</v>
      </c>
      <c r="G45" s="384">
        <v>0</v>
      </c>
      <c r="H45" s="384">
        <v>0</v>
      </c>
      <c r="I45" s="384">
        <v>0</v>
      </c>
      <c r="J45" s="384">
        <v>0</v>
      </c>
      <c r="K45" s="384">
        <v>0</v>
      </c>
      <c r="L45" s="378">
        <f t="shared" si="2"/>
        <v>13200</v>
      </c>
      <c r="M45" s="454"/>
      <c r="N45">
        <v>228</v>
      </c>
      <c r="IV45" s="41"/>
    </row>
    <row r="46" spans="1:256" customFormat="1" ht="25.5" customHeight="1">
      <c r="A46" s="455">
        <v>213</v>
      </c>
      <c r="B46" s="449" t="s">
        <v>398</v>
      </c>
      <c r="C46" s="384">
        <v>0</v>
      </c>
      <c r="D46" s="384">
        <v>0</v>
      </c>
      <c r="E46" s="384">
        <v>0</v>
      </c>
      <c r="F46" s="384">
        <v>0</v>
      </c>
      <c r="G46" s="384">
        <v>0</v>
      </c>
      <c r="H46" s="384">
        <v>0</v>
      </c>
      <c r="I46" s="384">
        <v>0</v>
      </c>
      <c r="J46" s="384">
        <v>0</v>
      </c>
      <c r="K46" s="384">
        <v>0</v>
      </c>
      <c r="L46" s="378">
        <f t="shared" si="2"/>
        <v>0</v>
      </c>
      <c r="M46" s="454"/>
      <c r="N46">
        <v>230</v>
      </c>
      <c r="IV46" s="41"/>
    </row>
    <row r="47" spans="1:256" customFormat="1" ht="34.5" customHeight="1">
      <c r="A47" s="455">
        <v>214</v>
      </c>
      <c r="B47" s="449" t="s">
        <v>399</v>
      </c>
      <c r="C47" s="384">
        <v>21120</v>
      </c>
      <c r="D47" s="384">
        <v>0</v>
      </c>
      <c r="E47" s="384">
        <v>0</v>
      </c>
      <c r="F47" s="384">
        <v>0</v>
      </c>
      <c r="G47" s="384">
        <v>0</v>
      </c>
      <c r="H47" s="384">
        <v>0</v>
      </c>
      <c r="I47" s="384">
        <v>0</v>
      </c>
      <c r="J47" s="384">
        <v>0</v>
      </c>
      <c r="K47" s="384">
        <v>0</v>
      </c>
      <c r="L47" s="378">
        <f t="shared" si="2"/>
        <v>21120</v>
      </c>
      <c r="M47" s="454"/>
      <c r="IV47" s="41"/>
    </row>
    <row r="48" spans="1:256" customFormat="1" ht="25.5" customHeight="1">
      <c r="A48" s="455">
        <v>215</v>
      </c>
      <c r="B48" s="449" t="s">
        <v>400</v>
      </c>
      <c r="C48" s="384">
        <v>39600</v>
      </c>
      <c r="D48" s="384">
        <v>0</v>
      </c>
      <c r="E48" s="384">
        <v>0</v>
      </c>
      <c r="F48" s="384">
        <v>0</v>
      </c>
      <c r="G48" s="384">
        <v>0</v>
      </c>
      <c r="H48" s="384">
        <v>0</v>
      </c>
      <c r="I48" s="384">
        <v>0</v>
      </c>
      <c r="J48" s="384">
        <v>0</v>
      </c>
      <c r="K48" s="384">
        <v>0</v>
      </c>
      <c r="L48" s="378">
        <f t="shared" si="2"/>
        <v>39600</v>
      </c>
      <c r="M48" s="454"/>
      <c r="N48">
        <v>301</v>
      </c>
      <c r="IV48" s="41"/>
    </row>
    <row r="49" spans="1:256" customFormat="1" ht="25.5" customHeight="1">
      <c r="A49" s="455">
        <v>216</v>
      </c>
      <c r="B49" s="449" t="s">
        <v>401</v>
      </c>
      <c r="C49" s="384">
        <v>10560</v>
      </c>
      <c r="D49" s="384">
        <v>0</v>
      </c>
      <c r="E49" s="384">
        <v>0</v>
      </c>
      <c r="F49" s="384">
        <v>0</v>
      </c>
      <c r="G49" s="384">
        <v>0</v>
      </c>
      <c r="H49" s="384">
        <v>0</v>
      </c>
      <c r="I49" s="384">
        <v>0</v>
      </c>
      <c r="J49" s="384">
        <v>0</v>
      </c>
      <c r="K49" s="384">
        <v>0</v>
      </c>
      <c r="L49" s="378">
        <f t="shared" si="2"/>
        <v>10560</v>
      </c>
      <c r="M49" s="454"/>
      <c r="N49">
        <v>302</v>
      </c>
      <c r="IV49" s="41"/>
    </row>
    <row r="50" spans="1:256" customFormat="1" ht="25.5" customHeight="1">
      <c r="A50" s="455">
        <v>217</v>
      </c>
      <c r="B50" s="449" t="s">
        <v>402</v>
      </c>
      <c r="C50" s="384">
        <v>6600</v>
      </c>
      <c r="D50" s="384">
        <v>0</v>
      </c>
      <c r="E50" s="384">
        <v>0</v>
      </c>
      <c r="F50" s="384">
        <v>0</v>
      </c>
      <c r="G50" s="384">
        <v>0</v>
      </c>
      <c r="H50" s="384">
        <v>0</v>
      </c>
      <c r="I50" s="384">
        <v>0</v>
      </c>
      <c r="J50" s="384">
        <v>0</v>
      </c>
      <c r="K50" s="384">
        <v>0</v>
      </c>
      <c r="L50" s="378">
        <f t="shared" si="2"/>
        <v>6600</v>
      </c>
      <c r="M50" s="454"/>
      <c r="N50">
        <v>303</v>
      </c>
      <c r="IV50" s="41"/>
    </row>
    <row r="51" spans="1:256" customFormat="1" ht="39.75" customHeight="1">
      <c r="A51" s="455">
        <v>218</v>
      </c>
      <c r="B51" s="449" t="s">
        <v>403</v>
      </c>
      <c r="C51" s="384">
        <v>7920</v>
      </c>
      <c r="D51" s="384">
        <v>0</v>
      </c>
      <c r="E51" s="384">
        <v>0</v>
      </c>
      <c r="F51" s="384">
        <v>0</v>
      </c>
      <c r="G51" s="384">
        <v>0</v>
      </c>
      <c r="H51" s="384">
        <v>0</v>
      </c>
      <c r="I51" s="384">
        <v>0</v>
      </c>
      <c r="J51" s="384">
        <v>0</v>
      </c>
      <c r="K51" s="384">
        <v>0</v>
      </c>
      <c r="L51" s="378">
        <f t="shared" si="2"/>
        <v>7920</v>
      </c>
      <c r="M51" s="454"/>
      <c r="N51">
        <v>304</v>
      </c>
      <c r="IV51" s="41"/>
    </row>
    <row r="52" spans="1:256" customFormat="1" ht="25.5" customHeight="1">
      <c r="A52" s="436">
        <v>2200</v>
      </c>
      <c r="B52" s="437" t="s">
        <v>404</v>
      </c>
      <c r="C52" s="376">
        <f t="shared" ref="C52:M52" si="11">SUM(C53:C55)</f>
        <v>42000</v>
      </c>
      <c r="D52" s="376">
        <f t="shared" si="11"/>
        <v>0</v>
      </c>
      <c r="E52" s="376">
        <f t="shared" si="11"/>
        <v>0</v>
      </c>
      <c r="F52" s="376">
        <f t="shared" si="11"/>
        <v>0</v>
      </c>
      <c r="G52" s="376">
        <f t="shared" si="11"/>
        <v>90000</v>
      </c>
      <c r="H52" s="376">
        <f t="shared" si="11"/>
        <v>0</v>
      </c>
      <c r="I52" s="376">
        <f t="shared" si="11"/>
        <v>0</v>
      </c>
      <c r="J52" s="376">
        <f t="shared" si="11"/>
        <v>0</v>
      </c>
      <c r="K52" s="376">
        <f t="shared" si="11"/>
        <v>0</v>
      </c>
      <c r="L52" s="376">
        <f t="shared" si="2"/>
        <v>132000</v>
      </c>
      <c r="M52" s="458">
        <f t="shared" si="11"/>
        <v>0</v>
      </c>
      <c r="N52">
        <v>305</v>
      </c>
      <c r="IV52" s="41"/>
    </row>
    <row r="53" spans="1:256" customFormat="1" ht="25.5" customHeight="1">
      <c r="A53" s="455">
        <v>221</v>
      </c>
      <c r="B53" s="449" t="s">
        <v>405</v>
      </c>
      <c r="C53" s="384">
        <v>35400</v>
      </c>
      <c r="D53" s="384">
        <v>0</v>
      </c>
      <c r="E53" s="384">
        <v>0</v>
      </c>
      <c r="F53" s="384">
        <v>0</v>
      </c>
      <c r="G53" s="384">
        <v>90000</v>
      </c>
      <c r="H53" s="384">
        <v>0</v>
      </c>
      <c r="I53" s="384">
        <v>0</v>
      </c>
      <c r="J53" s="384">
        <v>0</v>
      </c>
      <c r="K53" s="384">
        <v>0</v>
      </c>
      <c r="L53" s="378">
        <f t="shared" si="2"/>
        <v>125400</v>
      </c>
      <c r="M53" s="454"/>
      <c r="N53">
        <v>306</v>
      </c>
      <c r="IV53" s="41"/>
    </row>
    <row r="54" spans="1:256" customFormat="1" ht="25.5" customHeight="1">
      <c r="A54" s="455">
        <v>222</v>
      </c>
      <c r="B54" s="449" t="s">
        <v>406</v>
      </c>
      <c r="C54" s="384">
        <v>0</v>
      </c>
      <c r="D54" s="384">
        <v>0</v>
      </c>
      <c r="E54" s="384">
        <v>0</v>
      </c>
      <c r="F54" s="384">
        <v>0</v>
      </c>
      <c r="G54" s="384">
        <v>0</v>
      </c>
      <c r="H54" s="384">
        <v>0</v>
      </c>
      <c r="I54" s="384">
        <v>0</v>
      </c>
      <c r="J54" s="384">
        <v>0</v>
      </c>
      <c r="K54" s="384">
        <v>0</v>
      </c>
      <c r="L54" s="378">
        <f t="shared" si="2"/>
        <v>0</v>
      </c>
      <c r="M54" s="454"/>
      <c r="N54">
        <v>307</v>
      </c>
      <c r="IV54" s="41"/>
    </row>
    <row r="55" spans="1:256" customFormat="1" ht="25.5" customHeight="1">
      <c r="A55" s="455">
        <v>223</v>
      </c>
      <c r="B55" s="449" t="s">
        <v>407</v>
      </c>
      <c r="C55" s="384">
        <v>6600</v>
      </c>
      <c r="D55" s="384">
        <v>0</v>
      </c>
      <c r="E55" s="384">
        <v>0</v>
      </c>
      <c r="F55" s="384">
        <v>0</v>
      </c>
      <c r="G55" s="384">
        <v>0</v>
      </c>
      <c r="H55" s="384">
        <v>0</v>
      </c>
      <c r="I55" s="384">
        <v>0</v>
      </c>
      <c r="J55" s="384">
        <v>0</v>
      </c>
      <c r="K55" s="384">
        <v>0</v>
      </c>
      <c r="L55" s="378">
        <f t="shared" si="2"/>
        <v>6600</v>
      </c>
      <c r="M55" s="454"/>
      <c r="N55">
        <v>308</v>
      </c>
      <c r="IV55" s="41"/>
    </row>
    <row r="56" spans="1:256" customFormat="1" ht="30">
      <c r="A56" s="436">
        <v>2300</v>
      </c>
      <c r="B56" s="437" t="s">
        <v>408</v>
      </c>
      <c r="C56" s="376">
        <f t="shared" ref="C56:M56" si="12">SUM(C57:C65)</f>
        <v>0</v>
      </c>
      <c r="D56" s="376">
        <f t="shared" si="12"/>
        <v>0</v>
      </c>
      <c r="E56" s="376">
        <f t="shared" si="12"/>
        <v>0</v>
      </c>
      <c r="F56" s="376">
        <f t="shared" si="12"/>
        <v>0</v>
      </c>
      <c r="G56" s="376">
        <f t="shared" si="12"/>
        <v>0</v>
      </c>
      <c r="H56" s="376">
        <f t="shared" si="12"/>
        <v>0</v>
      </c>
      <c r="I56" s="376">
        <f t="shared" si="12"/>
        <v>0</v>
      </c>
      <c r="J56" s="376">
        <f t="shared" si="12"/>
        <v>0</v>
      </c>
      <c r="K56" s="376">
        <f t="shared" si="12"/>
        <v>0</v>
      </c>
      <c r="L56" s="376">
        <f t="shared" si="2"/>
        <v>0</v>
      </c>
      <c r="M56" s="458">
        <f t="shared" si="12"/>
        <v>0</v>
      </c>
      <c r="N56">
        <v>309</v>
      </c>
      <c r="IV56" s="41"/>
    </row>
    <row r="57" spans="1:256" customFormat="1" ht="25.5">
      <c r="A57" s="455">
        <v>231</v>
      </c>
      <c r="B57" s="449" t="s">
        <v>409</v>
      </c>
      <c r="C57" s="384">
        <v>0</v>
      </c>
      <c r="D57" s="384">
        <v>0</v>
      </c>
      <c r="E57" s="384">
        <v>0</v>
      </c>
      <c r="F57" s="384">
        <v>0</v>
      </c>
      <c r="G57" s="384">
        <v>0</v>
      </c>
      <c r="H57" s="384">
        <v>0</v>
      </c>
      <c r="I57" s="384">
        <v>0</v>
      </c>
      <c r="J57" s="384">
        <v>0</v>
      </c>
      <c r="K57" s="384">
        <v>0</v>
      </c>
      <c r="L57" s="378">
        <f t="shared" si="2"/>
        <v>0</v>
      </c>
      <c r="M57" s="454"/>
      <c r="N57">
        <v>310</v>
      </c>
      <c r="IV57" s="41"/>
    </row>
    <row r="58" spans="1:256" customFormat="1" ht="25.5" customHeight="1">
      <c r="A58" s="455">
        <v>232</v>
      </c>
      <c r="B58" s="449" t="s">
        <v>410</v>
      </c>
      <c r="C58" s="384">
        <v>0</v>
      </c>
      <c r="D58" s="384">
        <v>0</v>
      </c>
      <c r="E58" s="384">
        <v>0</v>
      </c>
      <c r="F58" s="384">
        <v>0</v>
      </c>
      <c r="G58" s="384">
        <v>0</v>
      </c>
      <c r="H58" s="384">
        <v>0</v>
      </c>
      <c r="I58" s="384">
        <v>0</v>
      </c>
      <c r="J58" s="384">
        <v>0</v>
      </c>
      <c r="K58" s="384">
        <v>0</v>
      </c>
      <c r="L58" s="378">
        <f t="shared" si="2"/>
        <v>0</v>
      </c>
      <c r="M58" s="454"/>
      <c r="N58">
        <v>311</v>
      </c>
      <c r="IV58" s="41"/>
    </row>
    <row r="59" spans="1:256" customFormat="1" ht="25.5">
      <c r="A59" s="455">
        <v>233</v>
      </c>
      <c r="B59" s="449" t="s">
        <v>411</v>
      </c>
      <c r="C59" s="384">
        <v>0</v>
      </c>
      <c r="D59" s="384">
        <v>0</v>
      </c>
      <c r="E59" s="384">
        <v>0</v>
      </c>
      <c r="F59" s="384">
        <v>0</v>
      </c>
      <c r="G59" s="384">
        <v>0</v>
      </c>
      <c r="H59" s="384">
        <v>0</v>
      </c>
      <c r="I59" s="384">
        <v>0</v>
      </c>
      <c r="J59" s="384">
        <v>0</v>
      </c>
      <c r="K59" s="384">
        <v>0</v>
      </c>
      <c r="L59" s="378">
        <f t="shared" si="2"/>
        <v>0</v>
      </c>
      <c r="M59" s="454"/>
      <c r="N59">
        <v>312</v>
      </c>
      <c r="IV59" s="41"/>
    </row>
    <row r="60" spans="1:256" customFormat="1" ht="25.5">
      <c r="A60" s="455">
        <v>234</v>
      </c>
      <c r="B60" s="449" t="s">
        <v>412</v>
      </c>
      <c r="C60" s="384">
        <v>0</v>
      </c>
      <c r="D60" s="384">
        <v>0</v>
      </c>
      <c r="E60" s="384">
        <v>0</v>
      </c>
      <c r="F60" s="384">
        <v>0</v>
      </c>
      <c r="G60" s="384">
        <v>0</v>
      </c>
      <c r="H60" s="384">
        <v>0</v>
      </c>
      <c r="I60" s="384">
        <v>0</v>
      </c>
      <c r="J60" s="384">
        <v>0</v>
      </c>
      <c r="K60" s="384">
        <v>0</v>
      </c>
      <c r="L60" s="378">
        <f t="shared" si="2"/>
        <v>0</v>
      </c>
      <c r="M60" s="454"/>
      <c r="N60">
        <v>313</v>
      </c>
      <c r="IV60" s="41"/>
    </row>
    <row r="61" spans="1:256" customFormat="1" ht="25.5">
      <c r="A61" s="455">
        <v>235</v>
      </c>
      <c r="B61" s="449" t="s">
        <v>413</v>
      </c>
      <c r="C61" s="384">
        <v>0</v>
      </c>
      <c r="D61" s="384">
        <v>0</v>
      </c>
      <c r="E61" s="384">
        <v>0</v>
      </c>
      <c r="F61" s="384">
        <v>0</v>
      </c>
      <c r="G61" s="384">
        <v>0</v>
      </c>
      <c r="H61" s="384">
        <v>0</v>
      </c>
      <c r="I61" s="384">
        <v>0</v>
      </c>
      <c r="J61" s="384">
        <v>0</v>
      </c>
      <c r="K61" s="384">
        <v>0</v>
      </c>
      <c r="L61" s="378">
        <f t="shared" si="2"/>
        <v>0</v>
      </c>
      <c r="M61" s="454"/>
      <c r="N61">
        <v>314</v>
      </c>
      <c r="IV61" s="41"/>
    </row>
    <row r="62" spans="1:256" customFormat="1" ht="25.5">
      <c r="A62" s="455">
        <v>236</v>
      </c>
      <c r="B62" s="449" t="s">
        <v>414</v>
      </c>
      <c r="C62" s="384">
        <v>0</v>
      </c>
      <c r="D62" s="384">
        <v>0</v>
      </c>
      <c r="E62" s="384">
        <v>0</v>
      </c>
      <c r="F62" s="384">
        <v>0</v>
      </c>
      <c r="G62" s="384">
        <v>0</v>
      </c>
      <c r="H62" s="384">
        <v>0</v>
      </c>
      <c r="I62" s="384">
        <v>0</v>
      </c>
      <c r="J62" s="384">
        <v>0</v>
      </c>
      <c r="K62" s="384">
        <v>0</v>
      </c>
      <c r="L62" s="378">
        <f t="shared" si="2"/>
        <v>0</v>
      </c>
      <c r="M62" s="454"/>
      <c r="N62">
        <v>315</v>
      </c>
      <c r="IV62" s="41"/>
    </row>
    <row r="63" spans="1:256" customFormat="1" ht="25.5">
      <c r="A63" s="455">
        <v>237</v>
      </c>
      <c r="B63" s="449" t="s">
        <v>415</v>
      </c>
      <c r="C63" s="384">
        <v>0</v>
      </c>
      <c r="D63" s="384">
        <v>0</v>
      </c>
      <c r="E63" s="384">
        <v>0</v>
      </c>
      <c r="F63" s="384">
        <v>0</v>
      </c>
      <c r="G63" s="384">
        <v>0</v>
      </c>
      <c r="H63" s="384">
        <v>0</v>
      </c>
      <c r="I63" s="384">
        <v>0</v>
      </c>
      <c r="J63" s="384">
        <v>0</v>
      </c>
      <c r="K63" s="384">
        <v>0</v>
      </c>
      <c r="L63" s="378">
        <f t="shared" si="2"/>
        <v>0</v>
      </c>
      <c r="M63" s="454"/>
      <c r="N63">
        <v>316</v>
      </c>
      <c r="IV63" s="41"/>
    </row>
    <row r="64" spans="1:256" customFormat="1" ht="25.5" customHeight="1">
      <c r="A64" s="455">
        <v>238</v>
      </c>
      <c r="B64" s="449" t="s">
        <v>416</v>
      </c>
      <c r="C64" s="384">
        <v>0</v>
      </c>
      <c r="D64" s="384">
        <v>0</v>
      </c>
      <c r="E64" s="384">
        <v>0</v>
      </c>
      <c r="F64" s="384">
        <v>0</v>
      </c>
      <c r="G64" s="384">
        <v>0</v>
      </c>
      <c r="H64" s="384">
        <v>0</v>
      </c>
      <c r="I64" s="384">
        <v>0</v>
      </c>
      <c r="J64" s="384">
        <v>0</v>
      </c>
      <c r="K64" s="384">
        <v>0</v>
      </c>
      <c r="L64" s="378">
        <f t="shared" si="2"/>
        <v>0</v>
      </c>
      <c r="M64" s="454"/>
      <c r="N64">
        <v>317</v>
      </c>
      <c r="IV64" s="41"/>
    </row>
    <row r="65" spans="1:256" customFormat="1" ht="25.5" customHeight="1">
      <c r="A65" s="455">
        <v>239</v>
      </c>
      <c r="B65" s="449" t="s">
        <v>417</v>
      </c>
      <c r="C65" s="384">
        <v>0</v>
      </c>
      <c r="D65" s="384">
        <v>0</v>
      </c>
      <c r="E65" s="384">
        <v>0</v>
      </c>
      <c r="F65" s="384">
        <v>0</v>
      </c>
      <c r="G65" s="384">
        <v>0</v>
      </c>
      <c r="H65" s="384">
        <v>0</v>
      </c>
      <c r="I65" s="384">
        <v>0</v>
      </c>
      <c r="J65" s="384">
        <v>0</v>
      </c>
      <c r="K65" s="384">
        <v>0</v>
      </c>
      <c r="L65" s="378">
        <f t="shared" si="2"/>
        <v>0</v>
      </c>
      <c r="M65" s="454"/>
      <c r="N65">
        <v>399</v>
      </c>
      <c r="IV65" s="41"/>
    </row>
    <row r="66" spans="1:256" customFormat="1" ht="30">
      <c r="A66" s="436">
        <v>2400</v>
      </c>
      <c r="B66" s="437" t="s">
        <v>418</v>
      </c>
      <c r="C66" s="376">
        <f t="shared" ref="C66:M66" si="13">SUM(C67:C75)</f>
        <v>0</v>
      </c>
      <c r="D66" s="376">
        <f t="shared" si="13"/>
        <v>0</v>
      </c>
      <c r="E66" s="376">
        <f t="shared" si="13"/>
        <v>0</v>
      </c>
      <c r="F66" s="376">
        <f t="shared" si="13"/>
        <v>0</v>
      </c>
      <c r="G66" s="376">
        <f t="shared" si="13"/>
        <v>0</v>
      </c>
      <c r="H66" s="376">
        <f t="shared" si="13"/>
        <v>0</v>
      </c>
      <c r="I66" s="376">
        <f t="shared" si="13"/>
        <v>0</v>
      </c>
      <c r="J66" s="376">
        <f t="shared" si="13"/>
        <v>0</v>
      </c>
      <c r="K66" s="376">
        <f t="shared" si="13"/>
        <v>0</v>
      </c>
      <c r="L66" s="376">
        <f t="shared" si="2"/>
        <v>0</v>
      </c>
      <c r="M66" s="458">
        <f t="shared" si="13"/>
        <v>0</v>
      </c>
      <c r="IV66" s="41"/>
    </row>
    <row r="67" spans="1:256" customFormat="1" ht="25.5" customHeight="1">
      <c r="A67" s="455">
        <v>241</v>
      </c>
      <c r="B67" s="449" t="s">
        <v>419</v>
      </c>
      <c r="C67" s="384">
        <v>0</v>
      </c>
      <c r="D67" s="384">
        <v>0</v>
      </c>
      <c r="E67" s="384">
        <v>0</v>
      </c>
      <c r="F67" s="384">
        <v>0</v>
      </c>
      <c r="G67" s="384">
        <v>0</v>
      </c>
      <c r="H67" s="384">
        <v>0</v>
      </c>
      <c r="I67" s="384">
        <v>0</v>
      </c>
      <c r="J67" s="384">
        <v>0</v>
      </c>
      <c r="K67" s="384">
        <v>0</v>
      </c>
      <c r="L67" s="378">
        <f t="shared" si="2"/>
        <v>0</v>
      </c>
      <c r="M67" s="454"/>
      <c r="N67">
        <v>401</v>
      </c>
      <c r="IV67" s="41"/>
    </row>
    <row r="68" spans="1:256" customFormat="1" ht="25.5" customHeight="1">
      <c r="A68" s="455">
        <v>242</v>
      </c>
      <c r="B68" s="449" t="s">
        <v>420</v>
      </c>
      <c r="C68" s="384">
        <v>0</v>
      </c>
      <c r="D68" s="384">
        <v>0</v>
      </c>
      <c r="E68" s="384">
        <v>0</v>
      </c>
      <c r="F68" s="384">
        <v>0</v>
      </c>
      <c r="G68" s="384">
        <v>0</v>
      </c>
      <c r="H68" s="384">
        <v>0</v>
      </c>
      <c r="I68" s="384">
        <v>0</v>
      </c>
      <c r="J68" s="384">
        <v>0</v>
      </c>
      <c r="K68" s="384">
        <v>0</v>
      </c>
      <c r="L68" s="378">
        <f t="shared" si="2"/>
        <v>0</v>
      </c>
      <c r="M68" s="454"/>
      <c r="N68">
        <v>402</v>
      </c>
      <c r="IV68" s="41"/>
    </row>
    <row r="69" spans="1:256" customFormat="1" ht="25.5" customHeight="1">
      <c r="A69" s="455">
        <v>243</v>
      </c>
      <c r="B69" s="449" t="s">
        <v>421</v>
      </c>
      <c r="C69" s="384">
        <v>0</v>
      </c>
      <c r="D69" s="384">
        <v>0</v>
      </c>
      <c r="E69" s="384">
        <v>0</v>
      </c>
      <c r="F69" s="384">
        <v>0</v>
      </c>
      <c r="G69" s="384">
        <v>0</v>
      </c>
      <c r="H69" s="384">
        <v>0</v>
      </c>
      <c r="I69" s="384">
        <v>0</v>
      </c>
      <c r="J69" s="384">
        <v>0</v>
      </c>
      <c r="K69" s="384">
        <v>0</v>
      </c>
      <c r="L69" s="378">
        <f t="shared" si="2"/>
        <v>0</v>
      </c>
      <c r="M69" s="454"/>
      <c r="N69">
        <v>403</v>
      </c>
      <c r="IV69" s="41"/>
    </row>
    <row r="70" spans="1:256" customFormat="1" ht="25.5" customHeight="1">
      <c r="A70" s="455">
        <v>244</v>
      </c>
      <c r="B70" s="449" t="s">
        <v>422</v>
      </c>
      <c r="C70" s="384">
        <v>0</v>
      </c>
      <c r="D70" s="384">
        <v>0</v>
      </c>
      <c r="E70" s="384">
        <v>0</v>
      </c>
      <c r="F70" s="384">
        <v>0</v>
      </c>
      <c r="G70" s="384">
        <v>0</v>
      </c>
      <c r="H70" s="384">
        <v>0</v>
      </c>
      <c r="I70" s="384">
        <v>0</v>
      </c>
      <c r="J70" s="384">
        <v>0</v>
      </c>
      <c r="K70" s="384">
        <v>0</v>
      </c>
      <c r="L70" s="378">
        <f t="shared" ref="L70:L133" si="14">SUM(C70:K70)</f>
        <v>0</v>
      </c>
      <c r="M70" s="454"/>
      <c r="N70">
        <v>404</v>
      </c>
      <c r="IV70" s="41"/>
    </row>
    <row r="71" spans="1:256" customFormat="1" ht="25.5" customHeight="1">
      <c r="A71" s="455">
        <v>245</v>
      </c>
      <c r="B71" s="449" t="s">
        <v>423</v>
      </c>
      <c r="C71" s="384">
        <v>0</v>
      </c>
      <c r="D71" s="384">
        <v>0</v>
      </c>
      <c r="E71" s="384">
        <v>0</v>
      </c>
      <c r="F71" s="384">
        <v>0</v>
      </c>
      <c r="G71" s="384">
        <v>0</v>
      </c>
      <c r="H71" s="384">
        <v>0</v>
      </c>
      <c r="I71" s="384">
        <v>0</v>
      </c>
      <c r="J71" s="384">
        <v>0</v>
      </c>
      <c r="K71" s="384">
        <v>0</v>
      </c>
      <c r="L71" s="378">
        <f t="shared" si="14"/>
        <v>0</v>
      </c>
      <c r="M71" s="454"/>
      <c r="N71">
        <v>405</v>
      </c>
      <c r="IV71" s="41"/>
    </row>
    <row r="72" spans="1:256" customFormat="1" ht="25.5" customHeight="1">
      <c r="A72" s="455">
        <v>246</v>
      </c>
      <c r="B72" s="449" t="s">
        <v>424</v>
      </c>
      <c r="C72" s="384">
        <v>0</v>
      </c>
      <c r="D72" s="384">
        <v>0</v>
      </c>
      <c r="E72" s="384">
        <v>0</v>
      </c>
      <c r="F72" s="384">
        <v>0</v>
      </c>
      <c r="G72" s="384">
        <v>0</v>
      </c>
      <c r="H72" s="384">
        <v>0</v>
      </c>
      <c r="I72" s="384">
        <v>0</v>
      </c>
      <c r="J72" s="384">
        <v>0</v>
      </c>
      <c r="K72" s="384">
        <v>0</v>
      </c>
      <c r="L72" s="378">
        <f t="shared" si="14"/>
        <v>0</v>
      </c>
      <c r="M72" s="454"/>
      <c r="N72">
        <v>406</v>
      </c>
      <c r="IV72" s="41"/>
    </row>
    <row r="73" spans="1:256" customFormat="1" ht="25.5" customHeight="1">
      <c r="A73" s="455">
        <v>247</v>
      </c>
      <c r="B73" s="449" t="s">
        <v>425</v>
      </c>
      <c r="C73" s="384">
        <v>0</v>
      </c>
      <c r="D73" s="384">
        <v>0</v>
      </c>
      <c r="E73" s="384">
        <v>0</v>
      </c>
      <c r="F73" s="384">
        <v>0</v>
      </c>
      <c r="G73" s="384">
        <v>0</v>
      </c>
      <c r="H73" s="384">
        <v>0</v>
      </c>
      <c r="I73" s="384">
        <v>0</v>
      </c>
      <c r="J73" s="384">
        <v>0</v>
      </c>
      <c r="K73" s="384">
        <v>0</v>
      </c>
      <c r="L73" s="378">
        <f t="shared" si="14"/>
        <v>0</v>
      </c>
      <c r="M73" s="454"/>
      <c r="N73">
        <v>407</v>
      </c>
      <c r="IV73" s="41"/>
    </row>
    <row r="74" spans="1:256" customFormat="1" ht="25.5" customHeight="1">
      <c r="A74" s="455">
        <v>248</v>
      </c>
      <c r="B74" s="449" t="s">
        <v>426</v>
      </c>
      <c r="C74" s="384">
        <v>0</v>
      </c>
      <c r="D74" s="384">
        <v>0</v>
      </c>
      <c r="E74" s="384">
        <v>0</v>
      </c>
      <c r="F74" s="384">
        <v>0</v>
      </c>
      <c r="G74" s="384">
        <v>0</v>
      </c>
      <c r="H74" s="384">
        <v>0</v>
      </c>
      <c r="I74" s="384">
        <v>0</v>
      </c>
      <c r="J74" s="384">
        <v>0</v>
      </c>
      <c r="K74" s="384">
        <v>0</v>
      </c>
      <c r="L74" s="378">
        <f t="shared" si="14"/>
        <v>0</v>
      </c>
      <c r="M74" s="454"/>
      <c r="N74">
        <v>499</v>
      </c>
      <c r="IV74" s="41"/>
    </row>
    <row r="75" spans="1:256" customFormat="1" ht="25.5" customHeight="1">
      <c r="A75" s="455">
        <v>249</v>
      </c>
      <c r="B75" s="449" t="s">
        <v>427</v>
      </c>
      <c r="C75" s="384">
        <v>0</v>
      </c>
      <c r="D75" s="384">
        <v>0</v>
      </c>
      <c r="E75" s="384">
        <v>0</v>
      </c>
      <c r="F75" s="384">
        <v>0</v>
      </c>
      <c r="G75" s="384">
        <v>0</v>
      </c>
      <c r="H75" s="384">
        <v>0</v>
      </c>
      <c r="I75" s="384">
        <v>0</v>
      </c>
      <c r="J75" s="384">
        <v>0</v>
      </c>
      <c r="K75" s="384">
        <v>0</v>
      </c>
      <c r="L75" s="378">
        <f t="shared" si="14"/>
        <v>0</v>
      </c>
      <c r="M75" s="454"/>
      <c r="IV75" s="41"/>
    </row>
    <row r="76" spans="1:256" customFormat="1" ht="25.5" customHeight="1">
      <c r="A76" s="436">
        <v>2500</v>
      </c>
      <c r="B76" s="437" t="s">
        <v>428</v>
      </c>
      <c r="C76" s="376">
        <f t="shared" ref="C76:M76" si="15">SUM(C77:C83)</f>
        <v>105600</v>
      </c>
      <c r="D76" s="376">
        <f t="shared" si="15"/>
        <v>0</v>
      </c>
      <c r="E76" s="376">
        <f t="shared" si="15"/>
        <v>0</v>
      </c>
      <c r="F76" s="376">
        <f t="shared" si="15"/>
        <v>0</v>
      </c>
      <c r="G76" s="376">
        <f t="shared" si="15"/>
        <v>0</v>
      </c>
      <c r="H76" s="376">
        <f t="shared" si="15"/>
        <v>0</v>
      </c>
      <c r="I76" s="376">
        <f t="shared" si="15"/>
        <v>0</v>
      </c>
      <c r="J76" s="376">
        <f t="shared" si="15"/>
        <v>0</v>
      </c>
      <c r="K76" s="376">
        <f t="shared" si="15"/>
        <v>0</v>
      </c>
      <c r="L76" s="376">
        <f t="shared" si="14"/>
        <v>105600</v>
      </c>
      <c r="M76" s="458">
        <f t="shared" si="15"/>
        <v>0</v>
      </c>
      <c r="N76">
        <v>501</v>
      </c>
      <c r="IV76" s="41"/>
    </row>
    <row r="77" spans="1:256" customFormat="1" ht="25.5" customHeight="1">
      <c r="A77" s="455">
        <v>251</v>
      </c>
      <c r="B77" s="449" t="s">
        <v>429</v>
      </c>
      <c r="C77" s="384">
        <v>0</v>
      </c>
      <c r="D77" s="384">
        <v>0</v>
      </c>
      <c r="E77" s="384">
        <v>0</v>
      </c>
      <c r="F77" s="384">
        <v>0</v>
      </c>
      <c r="G77" s="384">
        <v>0</v>
      </c>
      <c r="H77" s="384">
        <v>0</v>
      </c>
      <c r="I77" s="384">
        <v>0</v>
      </c>
      <c r="J77" s="384">
        <v>0</v>
      </c>
      <c r="K77" s="384">
        <v>0</v>
      </c>
      <c r="L77" s="378">
        <f t="shared" si="14"/>
        <v>0</v>
      </c>
      <c r="M77" s="454"/>
      <c r="N77">
        <v>502</v>
      </c>
      <c r="IV77" s="41"/>
    </row>
    <row r="78" spans="1:256" customFormat="1" ht="25.5" customHeight="1">
      <c r="A78" s="455">
        <v>252</v>
      </c>
      <c r="B78" s="449" t="s">
        <v>430</v>
      </c>
      <c r="C78" s="384">
        <v>0</v>
      </c>
      <c r="D78" s="384">
        <v>0</v>
      </c>
      <c r="E78" s="384">
        <v>0</v>
      </c>
      <c r="F78" s="384">
        <v>0</v>
      </c>
      <c r="G78" s="384">
        <v>0</v>
      </c>
      <c r="H78" s="384">
        <v>0</v>
      </c>
      <c r="I78" s="384">
        <v>0</v>
      </c>
      <c r="J78" s="384">
        <v>0</v>
      </c>
      <c r="K78" s="384">
        <v>0</v>
      </c>
      <c r="L78" s="378">
        <f t="shared" si="14"/>
        <v>0</v>
      </c>
      <c r="M78" s="454"/>
      <c r="N78">
        <v>503</v>
      </c>
      <c r="IV78" s="41"/>
    </row>
    <row r="79" spans="1:256" customFormat="1" ht="25.5" customHeight="1">
      <c r="A79" s="455">
        <v>253</v>
      </c>
      <c r="B79" s="449" t="s">
        <v>431</v>
      </c>
      <c r="C79" s="384">
        <v>105600</v>
      </c>
      <c r="D79" s="384">
        <v>0</v>
      </c>
      <c r="E79" s="384">
        <v>0</v>
      </c>
      <c r="F79" s="384">
        <v>0</v>
      </c>
      <c r="G79" s="384">
        <v>0</v>
      </c>
      <c r="H79" s="384">
        <v>0</v>
      </c>
      <c r="I79" s="384">
        <v>0</v>
      </c>
      <c r="J79" s="384">
        <v>0</v>
      </c>
      <c r="K79" s="384">
        <v>0</v>
      </c>
      <c r="L79" s="378">
        <f t="shared" si="14"/>
        <v>105600</v>
      </c>
      <c r="M79" s="454"/>
      <c r="N79">
        <v>599</v>
      </c>
      <c r="IV79" s="41"/>
    </row>
    <row r="80" spans="1:256" customFormat="1" ht="25.5" customHeight="1">
      <c r="A80" s="455">
        <v>254</v>
      </c>
      <c r="B80" s="449" t="s">
        <v>432</v>
      </c>
      <c r="C80" s="384">
        <v>0</v>
      </c>
      <c r="D80" s="384">
        <v>0</v>
      </c>
      <c r="E80" s="384">
        <v>0</v>
      </c>
      <c r="F80" s="384">
        <v>0</v>
      </c>
      <c r="G80" s="384">
        <v>0</v>
      </c>
      <c r="H80" s="384">
        <v>0</v>
      </c>
      <c r="I80" s="384">
        <v>0</v>
      </c>
      <c r="J80" s="384">
        <v>0</v>
      </c>
      <c r="K80" s="384">
        <v>0</v>
      </c>
      <c r="L80" s="378">
        <f t="shared" si="14"/>
        <v>0</v>
      </c>
      <c r="M80" s="454"/>
      <c r="IV80" s="41"/>
    </row>
    <row r="81" spans="1:256" customFormat="1" ht="25.5" customHeight="1">
      <c r="A81" s="455">
        <v>255</v>
      </c>
      <c r="B81" s="449" t="s">
        <v>433</v>
      </c>
      <c r="C81" s="384">
        <v>0</v>
      </c>
      <c r="D81" s="384">
        <v>0</v>
      </c>
      <c r="E81" s="384">
        <v>0</v>
      </c>
      <c r="F81" s="384">
        <v>0</v>
      </c>
      <c r="G81" s="384">
        <v>0</v>
      </c>
      <c r="H81" s="384">
        <v>0</v>
      </c>
      <c r="I81" s="384">
        <v>0</v>
      </c>
      <c r="J81" s="384">
        <v>0</v>
      </c>
      <c r="K81" s="384">
        <v>0</v>
      </c>
      <c r="L81" s="378">
        <f t="shared" si="14"/>
        <v>0</v>
      </c>
      <c r="M81" s="454"/>
      <c r="N81">
        <v>901</v>
      </c>
      <c r="IV81" s="41"/>
    </row>
    <row r="82" spans="1:256" customFormat="1" ht="25.5" customHeight="1">
      <c r="A82" s="455">
        <v>256</v>
      </c>
      <c r="B82" s="449" t="s">
        <v>434</v>
      </c>
      <c r="C82" s="384">
        <v>0</v>
      </c>
      <c r="D82" s="384">
        <v>0</v>
      </c>
      <c r="E82" s="384">
        <v>0</v>
      </c>
      <c r="F82" s="384">
        <v>0</v>
      </c>
      <c r="G82" s="384">
        <v>0</v>
      </c>
      <c r="H82" s="384">
        <v>0</v>
      </c>
      <c r="I82" s="384">
        <v>0</v>
      </c>
      <c r="J82" s="384">
        <v>0</v>
      </c>
      <c r="K82" s="384">
        <v>0</v>
      </c>
      <c r="L82" s="378">
        <f t="shared" si="14"/>
        <v>0</v>
      </c>
      <c r="M82" s="454"/>
      <c r="N82">
        <v>902</v>
      </c>
      <c r="IV82" s="41"/>
    </row>
    <row r="83" spans="1:256" customFormat="1" ht="25.5" customHeight="1">
      <c r="A83" s="455">
        <v>259</v>
      </c>
      <c r="B83" s="449" t="s">
        <v>435</v>
      </c>
      <c r="C83" s="384">
        <v>0</v>
      </c>
      <c r="D83" s="384">
        <v>0</v>
      </c>
      <c r="E83" s="384">
        <v>0</v>
      </c>
      <c r="F83" s="384">
        <v>0</v>
      </c>
      <c r="G83" s="384">
        <v>0</v>
      </c>
      <c r="H83" s="384">
        <v>0</v>
      </c>
      <c r="I83" s="384">
        <v>0</v>
      </c>
      <c r="J83" s="384">
        <v>0</v>
      </c>
      <c r="K83" s="384">
        <v>0</v>
      </c>
      <c r="L83" s="378">
        <f t="shared" si="14"/>
        <v>0</v>
      </c>
      <c r="M83" s="454"/>
      <c r="N83">
        <v>903</v>
      </c>
      <c r="IV83" s="41"/>
    </row>
    <row r="84" spans="1:256" customFormat="1" ht="25.5" customHeight="1">
      <c r="A84" s="436">
        <v>2600</v>
      </c>
      <c r="B84" s="437" t="s">
        <v>436</v>
      </c>
      <c r="C84" s="376">
        <f t="shared" ref="C84:M84" si="16">SUM(C85:C86)</f>
        <v>156000</v>
      </c>
      <c r="D84" s="376">
        <f t="shared" si="16"/>
        <v>0</v>
      </c>
      <c r="E84" s="376">
        <f t="shared" si="16"/>
        <v>0</v>
      </c>
      <c r="F84" s="376">
        <f t="shared" si="16"/>
        <v>0</v>
      </c>
      <c r="G84" s="376">
        <f t="shared" si="16"/>
        <v>0</v>
      </c>
      <c r="H84" s="376">
        <f t="shared" si="16"/>
        <v>0</v>
      </c>
      <c r="I84" s="376">
        <f t="shared" si="16"/>
        <v>0</v>
      </c>
      <c r="J84" s="376">
        <f t="shared" si="16"/>
        <v>0</v>
      </c>
      <c r="K84" s="376">
        <f t="shared" si="16"/>
        <v>0</v>
      </c>
      <c r="L84" s="376">
        <f t="shared" si="14"/>
        <v>156000</v>
      </c>
      <c r="M84" s="458">
        <f t="shared" si="16"/>
        <v>0</v>
      </c>
      <c r="N84">
        <v>904</v>
      </c>
      <c r="IV84" s="41"/>
    </row>
    <row r="85" spans="1:256" customFormat="1" ht="25.5" customHeight="1">
      <c r="A85" s="455">
        <v>261</v>
      </c>
      <c r="B85" s="449" t="s">
        <v>437</v>
      </c>
      <c r="C85" s="384">
        <v>156000</v>
      </c>
      <c r="D85" s="384">
        <v>0</v>
      </c>
      <c r="E85" s="384">
        <v>0</v>
      </c>
      <c r="F85" s="384">
        <v>0</v>
      </c>
      <c r="G85" s="384">
        <v>0</v>
      </c>
      <c r="H85" s="384">
        <v>0</v>
      </c>
      <c r="I85" s="384">
        <v>0</v>
      </c>
      <c r="J85" s="384">
        <v>0</v>
      </c>
      <c r="K85" s="384">
        <v>0</v>
      </c>
      <c r="L85" s="378">
        <f t="shared" si="14"/>
        <v>156000</v>
      </c>
      <c r="M85" s="454"/>
      <c r="N85">
        <v>999</v>
      </c>
      <c r="IV85" s="41"/>
    </row>
    <row r="86" spans="1:256" customFormat="1" ht="25.5" customHeight="1">
      <c r="A86" s="455">
        <v>262</v>
      </c>
      <c r="B86" s="449" t="s">
        <v>438</v>
      </c>
      <c r="C86" s="384">
        <v>0</v>
      </c>
      <c r="D86" s="384">
        <v>0</v>
      </c>
      <c r="E86" s="384">
        <v>0</v>
      </c>
      <c r="F86" s="384">
        <v>0</v>
      </c>
      <c r="G86" s="384">
        <v>0</v>
      </c>
      <c r="H86" s="384">
        <v>0</v>
      </c>
      <c r="I86" s="384">
        <v>0</v>
      </c>
      <c r="J86" s="384">
        <v>0</v>
      </c>
      <c r="K86" s="384">
        <v>0</v>
      </c>
      <c r="L86" s="378">
        <f t="shared" si="14"/>
        <v>0</v>
      </c>
      <c r="M86" s="454"/>
      <c r="IV86" s="41"/>
    </row>
    <row r="87" spans="1:256" customFormat="1" ht="30">
      <c r="A87" s="436">
        <v>2700</v>
      </c>
      <c r="B87" s="437" t="s">
        <v>439</v>
      </c>
      <c r="C87" s="376">
        <f t="shared" ref="C87:M87" si="17">SUM(C88:C92)</f>
        <v>10000</v>
      </c>
      <c r="D87" s="376">
        <f t="shared" si="17"/>
        <v>0</v>
      </c>
      <c r="E87" s="376">
        <f t="shared" si="17"/>
        <v>0</v>
      </c>
      <c r="F87" s="376">
        <f t="shared" si="17"/>
        <v>0</v>
      </c>
      <c r="G87" s="376">
        <f t="shared" si="17"/>
        <v>0</v>
      </c>
      <c r="H87" s="376">
        <f t="shared" si="17"/>
        <v>0</v>
      </c>
      <c r="I87" s="376">
        <f t="shared" si="17"/>
        <v>0</v>
      </c>
      <c r="J87" s="376">
        <f t="shared" si="17"/>
        <v>0</v>
      </c>
      <c r="K87" s="376">
        <f t="shared" si="17"/>
        <v>0</v>
      </c>
      <c r="L87" s="376">
        <f t="shared" si="14"/>
        <v>10000</v>
      </c>
      <c r="M87" s="458">
        <f t="shared" si="17"/>
        <v>0</v>
      </c>
      <c r="IV87" s="41"/>
    </row>
    <row r="88" spans="1:256" customFormat="1" ht="25.5" customHeight="1">
      <c r="A88" s="455">
        <v>271</v>
      </c>
      <c r="B88" s="449" t="s">
        <v>440</v>
      </c>
      <c r="C88" s="384">
        <v>10000</v>
      </c>
      <c r="D88" s="384">
        <v>0</v>
      </c>
      <c r="E88" s="384">
        <v>0</v>
      </c>
      <c r="F88" s="384">
        <v>0</v>
      </c>
      <c r="G88" s="384">
        <v>0</v>
      </c>
      <c r="H88" s="384">
        <v>0</v>
      </c>
      <c r="I88" s="384">
        <v>0</v>
      </c>
      <c r="J88" s="384">
        <v>0</v>
      </c>
      <c r="K88" s="384">
        <v>0</v>
      </c>
      <c r="L88" s="378">
        <f t="shared" si="14"/>
        <v>10000</v>
      </c>
      <c r="M88" s="454"/>
      <c r="IV88" s="41"/>
    </row>
    <row r="89" spans="1:256" customFormat="1" ht="25.5" customHeight="1">
      <c r="A89" s="455">
        <v>272</v>
      </c>
      <c r="B89" s="449" t="s">
        <v>441</v>
      </c>
      <c r="C89" s="384">
        <v>0</v>
      </c>
      <c r="D89" s="384">
        <v>0</v>
      </c>
      <c r="E89" s="384">
        <v>0</v>
      </c>
      <c r="F89" s="384">
        <v>0</v>
      </c>
      <c r="G89" s="384">
        <v>0</v>
      </c>
      <c r="H89" s="384">
        <v>0</v>
      </c>
      <c r="I89" s="384">
        <v>0</v>
      </c>
      <c r="J89" s="384">
        <v>0</v>
      </c>
      <c r="K89" s="384">
        <v>0</v>
      </c>
      <c r="L89" s="378">
        <f t="shared" si="14"/>
        <v>0</v>
      </c>
      <c r="M89" s="454"/>
      <c r="IV89" s="41"/>
    </row>
    <row r="90" spans="1:256" customFormat="1" ht="25.5" customHeight="1">
      <c r="A90" s="455">
        <v>273</v>
      </c>
      <c r="B90" s="449" t="s">
        <v>442</v>
      </c>
      <c r="C90" s="384">
        <v>0</v>
      </c>
      <c r="D90" s="384">
        <v>0</v>
      </c>
      <c r="E90" s="384">
        <v>0</v>
      </c>
      <c r="F90" s="384">
        <v>0</v>
      </c>
      <c r="G90" s="384">
        <v>0</v>
      </c>
      <c r="H90" s="384">
        <v>0</v>
      </c>
      <c r="I90" s="384">
        <v>0</v>
      </c>
      <c r="J90" s="384">
        <v>0</v>
      </c>
      <c r="K90" s="384">
        <v>0</v>
      </c>
      <c r="L90" s="378">
        <f t="shared" si="14"/>
        <v>0</v>
      </c>
      <c r="M90" s="454"/>
      <c r="IV90" s="41"/>
    </row>
    <row r="91" spans="1:256" customFormat="1" ht="25.5" customHeight="1">
      <c r="A91" s="455">
        <v>274</v>
      </c>
      <c r="B91" s="449" t="s">
        <v>443</v>
      </c>
      <c r="C91" s="384">
        <v>0</v>
      </c>
      <c r="D91" s="384">
        <v>0</v>
      </c>
      <c r="E91" s="384">
        <v>0</v>
      </c>
      <c r="F91" s="384">
        <v>0</v>
      </c>
      <c r="G91" s="384">
        <v>0</v>
      </c>
      <c r="H91" s="384">
        <v>0</v>
      </c>
      <c r="I91" s="384">
        <v>0</v>
      </c>
      <c r="J91" s="384">
        <v>0</v>
      </c>
      <c r="K91" s="384">
        <v>0</v>
      </c>
      <c r="L91" s="378">
        <f t="shared" si="14"/>
        <v>0</v>
      </c>
      <c r="M91" s="454"/>
      <c r="IV91" s="41"/>
    </row>
    <row r="92" spans="1:256" customFormat="1" ht="25.5" customHeight="1">
      <c r="A92" s="455">
        <v>275</v>
      </c>
      <c r="B92" s="449" t="s">
        <v>444</v>
      </c>
      <c r="C92" s="384">
        <v>0</v>
      </c>
      <c r="D92" s="384">
        <v>0</v>
      </c>
      <c r="E92" s="384">
        <v>0</v>
      </c>
      <c r="F92" s="384">
        <v>0</v>
      </c>
      <c r="G92" s="384">
        <v>0</v>
      </c>
      <c r="H92" s="384">
        <v>0</v>
      </c>
      <c r="I92" s="384">
        <v>0</v>
      </c>
      <c r="J92" s="384">
        <v>0</v>
      </c>
      <c r="K92" s="384">
        <v>0</v>
      </c>
      <c r="L92" s="378">
        <f t="shared" si="14"/>
        <v>0</v>
      </c>
      <c r="M92" s="454"/>
      <c r="IV92" s="41"/>
    </row>
    <row r="93" spans="1:256" customFormat="1" ht="25.5" customHeight="1">
      <c r="A93" s="436">
        <v>2800</v>
      </c>
      <c r="B93" s="437" t="s">
        <v>445</v>
      </c>
      <c r="C93" s="376">
        <f t="shared" ref="C93:M93" si="18">SUM(C94:C96)</f>
        <v>0</v>
      </c>
      <c r="D93" s="376">
        <f t="shared" si="18"/>
        <v>0</v>
      </c>
      <c r="E93" s="376">
        <f t="shared" si="18"/>
        <v>0</v>
      </c>
      <c r="F93" s="376">
        <f t="shared" si="18"/>
        <v>0</v>
      </c>
      <c r="G93" s="376">
        <f t="shared" si="18"/>
        <v>0</v>
      </c>
      <c r="H93" s="376">
        <f t="shared" si="18"/>
        <v>0</v>
      </c>
      <c r="I93" s="376">
        <f t="shared" si="18"/>
        <v>0</v>
      </c>
      <c r="J93" s="376">
        <f t="shared" si="18"/>
        <v>0</v>
      </c>
      <c r="K93" s="376">
        <f t="shared" si="18"/>
        <v>0</v>
      </c>
      <c r="L93" s="376">
        <f t="shared" si="14"/>
        <v>0</v>
      </c>
      <c r="M93" s="458">
        <f t="shared" si="18"/>
        <v>0</v>
      </c>
      <c r="IV93" s="41"/>
    </row>
    <row r="94" spans="1:256" customFormat="1" ht="25.5" customHeight="1">
      <c r="A94" s="455">
        <v>281</v>
      </c>
      <c r="B94" s="449" t="s">
        <v>446</v>
      </c>
      <c r="C94" s="384">
        <v>0</v>
      </c>
      <c r="D94" s="384">
        <v>0</v>
      </c>
      <c r="E94" s="384">
        <v>0</v>
      </c>
      <c r="F94" s="384">
        <v>0</v>
      </c>
      <c r="G94" s="384">
        <v>0</v>
      </c>
      <c r="H94" s="384">
        <v>0</v>
      </c>
      <c r="I94" s="384">
        <v>0</v>
      </c>
      <c r="J94" s="384">
        <v>0</v>
      </c>
      <c r="K94" s="384">
        <v>0</v>
      </c>
      <c r="L94" s="378">
        <f t="shared" si="14"/>
        <v>0</v>
      </c>
      <c r="M94" s="454"/>
      <c r="IV94" s="41"/>
    </row>
    <row r="95" spans="1:256" customFormat="1" ht="25.5" customHeight="1">
      <c r="A95" s="455">
        <v>282</v>
      </c>
      <c r="B95" s="449" t="s">
        <v>447</v>
      </c>
      <c r="C95" s="384">
        <v>0</v>
      </c>
      <c r="D95" s="384">
        <v>0</v>
      </c>
      <c r="E95" s="384">
        <v>0</v>
      </c>
      <c r="F95" s="384">
        <v>0</v>
      </c>
      <c r="G95" s="384">
        <v>0</v>
      </c>
      <c r="H95" s="384">
        <v>0</v>
      </c>
      <c r="I95" s="384">
        <v>0</v>
      </c>
      <c r="J95" s="384">
        <v>0</v>
      </c>
      <c r="K95" s="384">
        <v>0</v>
      </c>
      <c r="L95" s="378">
        <f t="shared" si="14"/>
        <v>0</v>
      </c>
      <c r="M95" s="454"/>
      <c r="IV95" s="41"/>
    </row>
    <row r="96" spans="1:256" customFormat="1" ht="25.5" customHeight="1">
      <c r="A96" s="455">
        <v>283</v>
      </c>
      <c r="B96" s="449" t="s">
        <v>448</v>
      </c>
      <c r="C96" s="384">
        <v>0</v>
      </c>
      <c r="D96" s="384">
        <v>0</v>
      </c>
      <c r="E96" s="384">
        <v>0</v>
      </c>
      <c r="F96" s="384">
        <v>0</v>
      </c>
      <c r="G96" s="384">
        <v>0</v>
      </c>
      <c r="H96" s="384">
        <v>0</v>
      </c>
      <c r="I96" s="384">
        <v>0</v>
      </c>
      <c r="J96" s="384">
        <v>0</v>
      </c>
      <c r="K96" s="384">
        <v>0</v>
      </c>
      <c r="L96" s="378">
        <f t="shared" si="14"/>
        <v>0</v>
      </c>
      <c r="M96" s="454"/>
      <c r="IV96" s="41"/>
    </row>
    <row r="97" spans="1:256" customFormat="1" ht="25.5" customHeight="1">
      <c r="A97" s="436">
        <v>2900</v>
      </c>
      <c r="B97" s="437" t="s">
        <v>449</v>
      </c>
      <c r="C97" s="376">
        <f t="shared" ref="C97:M97" si="19">SUM(C98:C106)</f>
        <v>39180</v>
      </c>
      <c r="D97" s="376">
        <f t="shared" si="19"/>
        <v>0</v>
      </c>
      <c r="E97" s="376">
        <f t="shared" si="19"/>
        <v>0</v>
      </c>
      <c r="F97" s="376">
        <f t="shared" si="19"/>
        <v>0</v>
      </c>
      <c r="G97" s="376">
        <f t="shared" si="19"/>
        <v>0</v>
      </c>
      <c r="H97" s="376">
        <f t="shared" si="19"/>
        <v>0</v>
      </c>
      <c r="I97" s="376">
        <f t="shared" si="19"/>
        <v>0</v>
      </c>
      <c r="J97" s="376">
        <f t="shared" si="19"/>
        <v>0</v>
      </c>
      <c r="K97" s="376">
        <f t="shared" si="19"/>
        <v>0</v>
      </c>
      <c r="L97" s="376">
        <f t="shared" si="14"/>
        <v>39180</v>
      </c>
      <c r="M97" s="458">
        <f t="shared" si="19"/>
        <v>0</v>
      </c>
      <c r="IV97" s="41"/>
    </row>
    <row r="98" spans="1:256" customFormat="1" ht="25.5" customHeight="1">
      <c r="A98" s="455">
        <v>291</v>
      </c>
      <c r="B98" s="449" t="s">
        <v>450</v>
      </c>
      <c r="C98" s="384">
        <v>3600</v>
      </c>
      <c r="D98" s="384">
        <v>0</v>
      </c>
      <c r="E98" s="384">
        <v>0</v>
      </c>
      <c r="F98" s="384">
        <v>0</v>
      </c>
      <c r="G98" s="384">
        <v>0</v>
      </c>
      <c r="H98" s="384">
        <v>0</v>
      </c>
      <c r="I98" s="384">
        <v>0</v>
      </c>
      <c r="J98" s="384">
        <v>0</v>
      </c>
      <c r="K98" s="384">
        <v>0</v>
      </c>
      <c r="L98" s="378">
        <f t="shared" si="14"/>
        <v>3600</v>
      </c>
      <c r="M98" s="454"/>
      <c r="IV98" s="41"/>
    </row>
    <row r="99" spans="1:256" customFormat="1" ht="25.5" customHeight="1">
      <c r="A99" s="455">
        <v>292</v>
      </c>
      <c r="B99" s="449" t="s">
        <v>451</v>
      </c>
      <c r="C99" s="384">
        <v>6000</v>
      </c>
      <c r="D99" s="384">
        <v>0</v>
      </c>
      <c r="E99" s="384">
        <v>0</v>
      </c>
      <c r="F99" s="384">
        <v>0</v>
      </c>
      <c r="G99" s="384">
        <v>0</v>
      </c>
      <c r="H99" s="384">
        <v>0</v>
      </c>
      <c r="I99" s="384">
        <v>0</v>
      </c>
      <c r="J99" s="384">
        <v>0</v>
      </c>
      <c r="K99" s="384">
        <v>0</v>
      </c>
      <c r="L99" s="378">
        <f t="shared" si="14"/>
        <v>6000</v>
      </c>
      <c r="M99" s="454"/>
      <c r="IV99" s="41"/>
    </row>
    <row r="100" spans="1:256" customFormat="1" ht="38.25" customHeight="1">
      <c r="A100" s="455">
        <v>293</v>
      </c>
      <c r="B100" s="449" t="s">
        <v>452</v>
      </c>
      <c r="C100" s="384">
        <v>1800</v>
      </c>
      <c r="D100" s="384">
        <v>0</v>
      </c>
      <c r="E100" s="384">
        <v>0</v>
      </c>
      <c r="F100" s="384">
        <v>0</v>
      </c>
      <c r="G100" s="384">
        <v>0</v>
      </c>
      <c r="H100" s="384">
        <v>0</v>
      </c>
      <c r="I100" s="384">
        <v>0</v>
      </c>
      <c r="J100" s="384">
        <v>0</v>
      </c>
      <c r="K100" s="384">
        <v>0</v>
      </c>
      <c r="L100" s="378">
        <f t="shared" si="14"/>
        <v>1800</v>
      </c>
      <c r="M100" s="454"/>
      <c r="IV100" s="41"/>
    </row>
    <row r="101" spans="1:256" customFormat="1" ht="25.5">
      <c r="A101" s="455">
        <v>294</v>
      </c>
      <c r="B101" s="449" t="s">
        <v>453</v>
      </c>
      <c r="C101" s="384">
        <v>6000</v>
      </c>
      <c r="D101" s="384">
        <v>0</v>
      </c>
      <c r="E101" s="384">
        <v>0</v>
      </c>
      <c r="F101" s="384">
        <v>0</v>
      </c>
      <c r="G101" s="384">
        <v>0</v>
      </c>
      <c r="H101" s="384">
        <v>0</v>
      </c>
      <c r="I101" s="384">
        <v>0</v>
      </c>
      <c r="J101" s="384">
        <v>0</v>
      </c>
      <c r="K101" s="384">
        <v>0</v>
      </c>
      <c r="L101" s="378">
        <f t="shared" si="14"/>
        <v>6000</v>
      </c>
      <c r="M101" s="454"/>
      <c r="IV101" s="41"/>
    </row>
    <row r="102" spans="1:256" customFormat="1" ht="42" customHeight="1">
      <c r="A102" s="455">
        <v>295</v>
      </c>
      <c r="B102" s="449" t="s">
        <v>454</v>
      </c>
      <c r="C102" s="384">
        <v>0</v>
      </c>
      <c r="D102" s="384">
        <v>0</v>
      </c>
      <c r="E102" s="384">
        <v>0</v>
      </c>
      <c r="F102" s="384">
        <v>0</v>
      </c>
      <c r="G102" s="384">
        <v>0</v>
      </c>
      <c r="H102" s="384">
        <v>0</v>
      </c>
      <c r="I102" s="384">
        <v>0</v>
      </c>
      <c r="J102" s="384">
        <v>0</v>
      </c>
      <c r="K102" s="384">
        <v>0</v>
      </c>
      <c r="L102" s="378">
        <f t="shared" si="14"/>
        <v>0</v>
      </c>
      <c r="M102" s="454"/>
      <c r="IV102" s="41"/>
    </row>
    <row r="103" spans="1:256" customFormat="1" ht="26.25" customHeight="1">
      <c r="A103" s="455">
        <v>296</v>
      </c>
      <c r="B103" s="449" t="s">
        <v>455</v>
      </c>
      <c r="C103" s="384">
        <v>15840</v>
      </c>
      <c r="D103" s="384">
        <v>0</v>
      </c>
      <c r="E103" s="384">
        <v>0</v>
      </c>
      <c r="F103" s="384">
        <v>0</v>
      </c>
      <c r="G103" s="384">
        <v>0</v>
      </c>
      <c r="H103" s="384">
        <v>0</v>
      </c>
      <c r="I103" s="384">
        <v>0</v>
      </c>
      <c r="J103" s="384">
        <v>0</v>
      </c>
      <c r="K103" s="384">
        <v>0</v>
      </c>
      <c r="L103" s="378">
        <f t="shared" si="14"/>
        <v>15840</v>
      </c>
      <c r="M103" s="454"/>
      <c r="IV103" s="41"/>
    </row>
    <row r="104" spans="1:256" customFormat="1" ht="25.5">
      <c r="A104" s="455">
        <v>297</v>
      </c>
      <c r="B104" s="449" t="s">
        <v>456</v>
      </c>
      <c r="C104" s="384">
        <v>0</v>
      </c>
      <c r="D104" s="384">
        <v>0</v>
      </c>
      <c r="E104" s="384">
        <v>0</v>
      </c>
      <c r="F104" s="384">
        <v>0</v>
      </c>
      <c r="G104" s="384">
        <v>0</v>
      </c>
      <c r="H104" s="384">
        <v>0</v>
      </c>
      <c r="I104" s="384">
        <v>0</v>
      </c>
      <c r="J104" s="384">
        <v>0</v>
      </c>
      <c r="K104" s="384">
        <v>0</v>
      </c>
      <c r="L104" s="378">
        <f t="shared" si="14"/>
        <v>0</v>
      </c>
      <c r="M104" s="454"/>
      <c r="IV104" s="41"/>
    </row>
    <row r="105" spans="1:256" customFormat="1" ht="30" customHeight="1">
      <c r="A105" s="455">
        <v>298</v>
      </c>
      <c r="B105" s="449" t="s">
        <v>457</v>
      </c>
      <c r="C105" s="384">
        <v>0</v>
      </c>
      <c r="D105" s="384">
        <v>0</v>
      </c>
      <c r="E105" s="384">
        <v>0</v>
      </c>
      <c r="F105" s="384">
        <v>0</v>
      </c>
      <c r="G105" s="384">
        <v>0</v>
      </c>
      <c r="H105" s="384">
        <v>0</v>
      </c>
      <c r="I105" s="384">
        <v>0</v>
      </c>
      <c r="J105" s="384">
        <v>0</v>
      </c>
      <c r="K105" s="384">
        <v>0</v>
      </c>
      <c r="L105" s="378">
        <f t="shared" si="14"/>
        <v>0</v>
      </c>
      <c r="M105" s="454"/>
      <c r="IV105" s="41"/>
    </row>
    <row r="106" spans="1:256" customFormat="1" ht="25.5" customHeight="1">
      <c r="A106" s="455">
        <v>299</v>
      </c>
      <c r="B106" s="449" t="s">
        <v>458</v>
      </c>
      <c r="C106" s="384">
        <v>5940</v>
      </c>
      <c r="D106" s="384">
        <v>0</v>
      </c>
      <c r="E106" s="384">
        <v>0</v>
      </c>
      <c r="F106" s="384">
        <v>0</v>
      </c>
      <c r="G106" s="384">
        <v>0</v>
      </c>
      <c r="H106" s="384">
        <v>0</v>
      </c>
      <c r="I106" s="384">
        <v>0</v>
      </c>
      <c r="J106" s="384">
        <v>0</v>
      </c>
      <c r="K106" s="384">
        <v>0</v>
      </c>
      <c r="L106" s="378">
        <f t="shared" si="14"/>
        <v>5940</v>
      </c>
      <c r="M106" s="454"/>
      <c r="IV106" s="41"/>
    </row>
    <row r="107" spans="1:256" s="141" customFormat="1" ht="25.5" customHeight="1">
      <c r="A107" s="434">
        <v>3000</v>
      </c>
      <c r="B107" s="435" t="s">
        <v>64</v>
      </c>
      <c r="C107" s="375">
        <f t="shared" ref="C107:M107" si="20">C108+C118+C128+C138+C148+C158+C166+C176+C182</f>
        <v>734382</v>
      </c>
      <c r="D107" s="375">
        <f t="shared" si="20"/>
        <v>0</v>
      </c>
      <c r="E107" s="375">
        <f t="shared" si="20"/>
        <v>0</v>
      </c>
      <c r="F107" s="375">
        <f t="shared" si="20"/>
        <v>0</v>
      </c>
      <c r="G107" s="375">
        <f t="shared" si="20"/>
        <v>0</v>
      </c>
      <c r="H107" s="375">
        <f t="shared" si="20"/>
        <v>0</v>
      </c>
      <c r="I107" s="375">
        <f t="shared" si="20"/>
        <v>0</v>
      </c>
      <c r="J107" s="375">
        <f t="shared" si="20"/>
        <v>0</v>
      </c>
      <c r="K107" s="375">
        <f t="shared" si="20"/>
        <v>0</v>
      </c>
      <c r="L107" s="375">
        <f t="shared" si="14"/>
        <v>734382</v>
      </c>
      <c r="M107" s="461">
        <f t="shared" si="20"/>
        <v>0</v>
      </c>
      <c r="IV107" s="35"/>
    </row>
    <row r="108" spans="1:256" customFormat="1" ht="25.5" customHeight="1">
      <c r="A108" s="436">
        <v>3100</v>
      </c>
      <c r="B108" s="437" t="s">
        <v>459</v>
      </c>
      <c r="C108" s="376">
        <f>SUM(C109:C117)</f>
        <v>88200</v>
      </c>
      <c r="D108" s="376">
        <f t="shared" ref="D108:M108" si="21">SUM(D109:D117)</f>
        <v>0</v>
      </c>
      <c r="E108" s="376">
        <f t="shared" si="21"/>
        <v>0</v>
      </c>
      <c r="F108" s="376">
        <f t="shared" si="21"/>
        <v>0</v>
      </c>
      <c r="G108" s="376">
        <f t="shared" si="21"/>
        <v>0</v>
      </c>
      <c r="H108" s="376">
        <f t="shared" si="21"/>
        <v>0</v>
      </c>
      <c r="I108" s="376">
        <f t="shared" si="21"/>
        <v>0</v>
      </c>
      <c r="J108" s="376">
        <f t="shared" si="21"/>
        <v>0</v>
      </c>
      <c r="K108" s="376">
        <f t="shared" si="21"/>
        <v>0</v>
      </c>
      <c r="L108" s="376">
        <f t="shared" si="14"/>
        <v>88200</v>
      </c>
      <c r="M108" s="458">
        <f t="shared" si="21"/>
        <v>0</v>
      </c>
      <c r="IV108" s="41"/>
    </row>
    <row r="109" spans="1:256" customFormat="1" ht="25.5" customHeight="1">
      <c r="A109" s="455">
        <v>311</v>
      </c>
      <c r="B109" s="449" t="s">
        <v>460</v>
      </c>
      <c r="C109" s="384">
        <v>46200</v>
      </c>
      <c r="D109" s="384">
        <v>0</v>
      </c>
      <c r="E109" s="384">
        <v>0</v>
      </c>
      <c r="F109" s="384">
        <v>0</v>
      </c>
      <c r="G109" s="384">
        <v>0</v>
      </c>
      <c r="H109" s="384">
        <v>0</v>
      </c>
      <c r="I109" s="384">
        <v>0</v>
      </c>
      <c r="J109" s="384">
        <v>0</v>
      </c>
      <c r="K109" s="384">
        <v>0</v>
      </c>
      <c r="L109" s="378">
        <f t="shared" si="14"/>
        <v>46200</v>
      </c>
      <c r="M109" s="454"/>
      <c r="IV109" s="41"/>
    </row>
    <row r="110" spans="1:256" customFormat="1" ht="25.5" customHeight="1">
      <c r="A110" s="455">
        <v>312</v>
      </c>
      <c r="B110" s="449" t="s">
        <v>461</v>
      </c>
      <c r="C110" s="384">
        <v>8400</v>
      </c>
      <c r="D110" s="384">
        <v>0</v>
      </c>
      <c r="E110" s="384">
        <v>0</v>
      </c>
      <c r="F110" s="384">
        <v>0</v>
      </c>
      <c r="G110" s="384">
        <v>0</v>
      </c>
      <c r="H110" s="384">
        <v>0</v>
      </c>
      <c r="I110" s="384">
        <v>0</v>
      </c>
      <c r="J110" s="384">
        <v>0</v>
      </c>
      <c r="K110" s="384">
        <v>0</v>
      </c>
      <c r="L110" s="378">
        <f t="shared" si="14"/>
        <v>8400</v>
      </c>
      <c r="M110" s="454"/>
      <c r="IV110" s="41"/>
    </row>
    <row r="111" spans="1:256" customFormat="1" ht="25.5" customHeight="1">
      <c r="A111" s="455">
        <v>313</v>
      </c>
      <c r="B111" s="449" t="s">
        <v>462</v>
      </c>
      <c r="C111" s="384">
        <v>0</v>
      </c>
      <c r="D111" s="384">
        <v>0</v>
      </c>
      <c r="E111" s="384">
        <v>0</v>
      </c>
      <c r="F111" s="384">
        <v>0</v>
      </c>
      <c r="G111" s="384">
        <v>0</v>
      </c>
      <c r="H111" s="384">
        <v>0</v>
      </c>
      <c r="I111" s="384">
        <v>0</v>
      </c>
      <c r="J111" s="384">
        <v>0</v>
      </c>
      <c r="K111" s="384">
        <v>0</v>
      </c>
      <c r="L111" s="378">
        <f t="shared" si="14"/>
        <v>0</v>
      </c>
      <c r="M111" s="454"/>
      <c r="IV111" s="41"/>
    </row>
    <row r="112" spans="1:256" customFormat="1" ht="25.5" customHeight="1">
      <c r="A112" s="455">
        <v>314</v>
      </c>
      <c r="B112" s="449" t="s">
        <v>463</v>
      </c>
      <c r="C112" s="384">
        <v>33600</v>
      </c>
      <c r="D112" s="384">
        <v>0</v>
      </c>
      <c r="E112" s="384">
        <v>0</v>
      </c>
      <c r="F112" s="384">
        <v>0</v>
      </c>
      <c r="G112" s="384">
        <v>0</v>
      </c>
      <c r="H112" s="384">
        <v>0</v>
      </c>
      <c r="I112" s="384">
        <v>0</v>
      </c>
      <c r="J112" s="384">
        <v>0</v>
      </c>
      <c r="K112" s="384">
        <v>0</v>
      </c>
      <c r="L112" s="378">
        <f t="shared" si="14"/>
        <v>33600</v>
      </c>
      <c r="M112" s="454"/>
      <c r="IV112" s="41"/>
    </row>
    <row r="113" spans="1:256" customFormat="1" ht="25.5" customHeight="1">
      <c r="A113" s="455">
        <v>315</v>
      </c>
      <c r="B113" s="449" t="s">
        <v>464</v>
      </c>
      <c r="C113" s="384">
        <v>0</v>
      </c>
      <c r="D113" s="384">
        <v>0</v>
      </c>
      <c r="E113" s="384">
        <v>0</v>
      </c>
      <c r="F113" s="384">
        <v>0</v>
      </c>
      <c r="G113" s="384">
        <v>0</v>
      </c>
      <c r="H113" s="384">
        <v>0</v>
      </c>
      <c r="I113" s="384">
        <v>0</v>
      </c>
      <c r="J113" s="384">
        <v>0</v>
      </c>
      <c r="K113" s="384">
        <v>0</v>
      </c>
      <c r="L113" s="378">
        <f t="shared" si="14"/>
        <v>0</v>
      </c>
      <c r="M113" s="454"/>
      <c r="IV113" s="41"/>
    </row>
    <row r="114" spans="1:256" customFormat="1" ht="25.5" customHeight="1">
      <c r="A114" s="455">
        <v>316</v>
      </c>
      <c r="B114" s="449" t="s">
        <v>465</v>
      </c>
      <c r="C114" s="384">
        <v>0</v>
      </c>
      <c r="D114" s="384">
        <v>0</v>
      </c>
      <c r="E114" s="384">
        <v>0</v>
      </c>
      <c r="F114" s="384">
        <v>0</v>
      </c>
      <c r="G114" s="384">
        <v>0</v>
      </c>
      <c r="H114" s="384">
        <v>0</v>
      </c>
      <c r="I114" s="384">
        <v>0</v>
      </c>
      <c r="J114" s="384">
        <v>0</v>
      </c>
      <c r="K114" s="384">
        <v>0</v>
      </c>
      <c r="L114" s="378">
        <f t="shared" si="14"/>
        <v>0</v>
      </c>
      <c r="M114" s="454"/>
      <c r="IV114" s="41"/>
    </row>
    <row r="115" spans="1:256" customFormat="1" ht="35.25" customHeight="1">
      <c r="A115" s="455">
        <v>317</v>
      </c>
      <c r="B115" s="449" t="s">
        <v>466</v>
      </c>
      <c r="C115" s="384">
        <v>0</v>
      </c>
      <c r="D115" s="384">
        <v>0</v>
      </c>
      <c r="E115" s="384">
        <v>0</v>
      </c>
      <c r="F115" s="384">
        <v>0</v>
      </c>
      <c r="G115" s="384">
        <v>0</v>
      </c>
      <c r="H115" s="384">
        <v>0</v>
      </c>
      <c r="I115" s="384">
        <v>0</v>
      </c>
      <c r="J115" s="384">
        <v>0</v>
      </c>
      <c r="K115" s="384">
        <v>0</v>
      </c>
      <c r="L115" s="378">
        <f t="shared" si="14"/>
        <v>0</v>
      </c>
      <c r="M115" s="454"/>
      <c r="IV115" s="41"/>
    </row>
    <row r="116" spans="1:256" customFormat="1" ht="25.5" customHeight="1">
      <c r="A116" s="455">
        <v>318</v>
      </c>
      <c r="B116" s="449" t="s">
        <v>467</v>
      </c>
      <c r="C116" s="384">
        <v>0</v>
      </c>
      <c r="D116" s="384">
        <v>0</v>
      </c>
      <c r="E116" s="384">
        <v>0</v>
      </c>
      <c r="F116" s="384">
        <v>0</v>
      </c>
      <c r="G116" s="384">
        <v>0</v>
      </c>
      <c r="H116" s="384">
        <v>0</v>
      </c>
      <c r="I116" s="384">
        <v>0</v>
      </c>
      <c r="J116" s="384">
        <v>0</v>
      </c>
      <c r="K116" s="384">
        <v>0</v>
      </c>
      <c r="L116" s="378">
        <f t="shared" si="14"/>
        <v>0</v>
      </c>
      <c r="M116" s="454"/>
      <c r="IV116" s="41"/>
    </row>
    <row r="117" spans="1:256" customFormat="1" ht="25.5" customHeight="1">
      <c r="A117" s="455">
        <v>319</v>
      </c>
      <c r="B117" s="449" t="s">
        <v>468</v>
      </c>
      <c r="C117" s="384">
        <v>0</v>
      </c>
      <c r="D117" s="384">
        <v>0</v>
      </c>
      <c r="E117" s="384">
        <v>0</v>
      </c>
      <c r="F117" s="384">
        <v>0</v>
      </c>
      <c r="G117" s="384">
        <v>0</v>
      </c>
      <c r="H117" s="384">
        <v>0</v>
      </c>
      <c r="I117" s="384">
        <v>0</v>
      </c>
      <c r="J117" s="384">
        <v>0</v>
      </c>
      <c r="K117" s="384">
        <v>0</v>
      </c>
      <c r="L117" s="378">
        <f t="shared" si="14"/>
        <v>0</v>
      </c>
      <c r="M117" s="454"/>
      <c r="IV117" s="41"/>
    </row>
    <row r="118" spans="1:256" customFormat="1" ht="25.5" customHeight="1">
      <c r="A118" s="436">
        <v>3200</v>
      </c>
      <c r="B118" s="437" t="s">
        <v>469</v>
      </c>
      <c r="C118" s="376">
        <f t="shared" ref="C118:M118" si="22">SUM(C119:C127)</f>
        <v>0</v>
      </c>
      <c r="D118" s="376">
        <f t="shared" si="22"/>
        <v>0</v>
      </c>
      <c r="E118" s="376">
        <f t="shared" si="22"/>
        <v>0</v>
      </c>
      <c r="F118" s="376">
        <f t="shared" si="22"/>
        <v>0</v>
      </c>
      <c r="G118" s="376">
        <f t="shared" si="22"/>
        <v>0</v>
      </c>
      <c r="H118" s="376">
        <f t="shared" si="22"/>
        <v>0</v>
      </c>
      <c r="I118" s="376">
        <f t="shared" si="22"/>
        <v>0</v>
      </c>
      <c r="J118" s="376">
        <f t="shared" si="22"/>
        <v>0</v>
      </c>
      <c r="K118" s="376">
        <f t="shared" si="22"/>
        <v>0</v>
      </c>
      <c r="L118" s="376">
        <f t="shared" si="14"/>
        <v>0</v>
      </c>
      <c r="M118" s="458">
        <f t="shared" si="22"/>
        <v>0</v>
      </c>
      <c r="IV118" s="41"/>
    </row>
    <row r="119" spans="1:256" ht="25.5" customHeight="1">
      <c r="A119" s="455">
        <v>321</v>
      </c>
      <c r="B119" s="449" t="s">
        <v>470</v>
      </c>
      <c r="C119" s="384">
        <v>0</v>
      </c>
      <c r="D119" s="384">
        <v>0</v>
      </c>
      <c r="E119" s="384">
        <v>0</v>
      </c>
      <c r="F119" s="384">
        <v>0</v>
      </c>
      <c r="G119" s="384">
        <v>0</v>
      </c>
      <c r="H119" s="384">
        <v>0</v>
      </c>
      <c r="I119" s="384">
        <v>0</v>
      </c>
      <c r="J119" s="384">
        <v>0</v>
      </c>
      <c r="K119" s="384">
        <v>0</v>
      </c>
      <c r="L119" s="239">
        <f t="shared" si="14"/>
        <v>0</v>
      </c>
      <c r="M119" s="462"/>
    </row>
    <row r="120" spans="1:256" ht="25.5" customHeight="1">
      <c r="A120" s="455">
        <v>322</v>
      </c>
      <c r="B120" s="449" t="s">
        <v>471</v>
      </c>
      <c r="C120" s="384">
        <v>0</v>
      </c>
      <c r="D120" s="384">
        <v>0</v>
      </c>
      <c r="E120" s="384">
        <v>0</v>
      </c>
      <c r="F120" s="384">
        <v>0</v>
      </c>
      <c r="G120" s="384">
        <v>0</v>
      </c>
      <c r="H120" s="384">
        <v>0</v>
      </c>
      <c r="I120" s="384">
        <v>0</v>
      </c>
      <c r="J120" s="384">
        <v>0</v>
      </c>
      <c r="K120" s="384">
        <v>0</v>
      </c>
      <c r="L120" s="239">
        <f t="shared" si="14"/>
        <v>0</v>
      </c>
      <c r="M120" s="462"/>
    </row>
    <row r="121" spans="1:256" ht="25.5">
      <c r="A121" s="455">
        <v>323</v>
      </c>
      <c r="B121" s="449" t="s">
        <v>472</v>
      </c>
      <c r="C121" s="384">
        <v>0</v>
      </c>
      <c r="D121" s="384">
        <v>0</v>
      </c>
      <c r="E121" s="384">
        <v>0</v>
      </c>
      <c r="F121" s="384">
        <v>0</v>
      </c>
      <c r="G121" s="384">
        <v>0</v>
      </c>
      <c r="H121" s="384">
        <v>0</v>
      </c>
      <c r="I121" s="384">
        <v>0</v>
      </c>
      <c r="J121" s="384">
        <v>0</v>
      </c>
      <c r="K121" s="384">
        <v>0</v>
      </c>
      <c r="L121" s="239">
        <f t="shared" si="14"/>
        <v>0</v>
      </c>
      <c r="M121" s="462"/>
    </row>
    <row r="122" spans="1:256" ht="30" customHeight="1">
      <c r="A122" s="455">
        <v>324</v>
      </c>
      <c r="B122" s="449" t="s">
        <v>473</v>
      </c>
      <c r="C122" s="384">
        <v>0</v>
      </c>
      <c r="D122" s="384">
        <v>0</v>
      </c>
      <c r="E122" s="384">
        <v>0</v>
      </c>
      <c r="F122" s="384">
        <v>0</v>
      </c>
      <c r="G122" s="384">
        <v>0</v>
      </c>
      <c r="H122" s="384">
        <v>0</v>
      </c>
      <c r="I122" s="384">
        <v>0</v>
      </c>
      <c r="J122" s="384">
        <v>0</v>
      </c>
      <c r="K122" s="384">
        <v>0</v>
      </c>
      <c r="L122" s="239">
        <f t="shared" si="14"/>
        <v>0</v>
      </c>
      <c r="M122" s="462"/>
    </row>
    <row r="123" spans="1:256" ht="25.5" customHeight="1">
      <c r="A123" s="455">
        <v>325</v>
      </c>
      <c r="B123" s="449" t="s">
        <v>474</v>
      </c>
      <c r="C123" s="384">
        <v>0</v>
      </c>
      <c r="D123" s="384">
        <v>0</v>
      </c>
      <c r="E123" s="384">
        <v>0</v>
      </c>
      <c r="F123" s="384">
        <v>0</v>
      </c>
      <c r="G123" s="384">
        <v>0</v>
      </c>
      <c r="H123" s="384">
        <v>0</v>
      </c>
      <c r="I123" s="384">
        <v>0</v>
      </c>
      <c r="J123" s="384">
        <v>0</v>
      </c>
      <c r="K123" s="384">
        <v>0</v>
      </c>
      <c r="L123" s="239">
        <f t="shared" si="14"/>
        <v>0</v>
      </c>
      <c r="M123" s="462"/>
    </row>
    <row r="124" spans="1:256" ht="25.5" customHeight="1">
      <c r="A124" s="455">
        <v>326</v>
      </c>
      <c r="B124" s="449" t="s">
        <v>475</v>
      </c>
      <c r="C124" s="384">
        <v>0</v>
      </c>
      <c r="D124" s="384">
        <v>0</v>
      </c>
      <c r="E124" s="384">
        <v>0</v>
      </c>
      <c r="F124" s="384">
        <v>0</v>
      </c>
      <c r="G124" s="384">
        <v>0</v>
      </c>
      <c r="H124" s="384">
        <v>0</v>
      </c>
      <c r="I124" s="384">
        <v>0</v>
      </c>
      <c r="J124" s="384">
        <v>0</v>
      </c>
      <c r="K124" s="384">
        <v>0</v>
      </c>
      <c r="L124" s="239">
        <f t="shared" si="14"/>
        <v>0</v>
      </c>
      <c r="M124" s="462"/>
    </row>
    <row r="125" spans="1:256" ht="25.5" customHeight="1">
      <c r="A125" s="455">
        <v>327</v>
      </c>
      <c r="B125" s="449" t="s">
        <v>476</v>
      </c>
      <c r="C125" s="384">
        <v>0</v>
      </c>
      <c r="D125" s="384">
        <v>0</v>
      </c>
      <c r="E125" s="384">
        <v>0</v>
      </c>
      <c r="F125" s="384">
        <v>0</v>
      </c>
      <c r="G125" s="384">
        <v>0</v>
      </c>
      <c r="H125" s="384">
        <v>0</v>
      </c>
      <c r="I125" s="384">
        <v>0</v>
      </c>
      <c r="J125" s="384">
        <v>0</v>
      </c>
      <c r="K125" s="384">
        <v>0</v>
      </c>
      <c r="L125" s="239">
        <f t="shared" si="14"/>
        <v>0</v>
      </c>
      <c r="M125" s="462"/>
    </row>
    <row r="126" spans="1:256" ht="25.5" customHeight="1">
      <c r="A126" s="455">
        <v>328</v>
      </c>
      <c r="B126" s="449" t="s">
        <v>477</v>
      </c>
      <c r="C126" s="384">
        <v>0</v>
      </c>
      <c r="D126" s="384">
        <v>0</v>
      </c>
      <c r="E126" s="384">
        <v>0</v>
      </c>
      <c r="F126" s="384">
        <v>0</v>
      </c>
      <c r="G126" s="384">
        <v>0</v>
      </c>
      <c r="H126" s="384">
        <v>0</v>
      </c>
      <c r="I126" s="384">
        <v>0</v>
      </c>
      <c r="J126" s="384">
        <v>0</v>
      </c>
      <c r="K126" s="384">
        <v>0</v>
      </c>
      <c r="L126" s="239">
        <f t="shared" si="14"/>
        <v>0</v>
      </c>
      <c r="M126" s="462"/>
    </row>
    <row r="127" spans="1:256" ht="25.5" customHeight="1">
      <c r="A127" s="455">
        <v>329</v>
      </c>
      <c r="B127" s="449" t="s">
        <v>478</v>
      </c>
      <c r="C127" s="384">
        <v>0</v>
      </c>
      <c r="D127" s="384">
        <v>0</v>
      </c>
      <c r="E127" s="384">
        <v>0</v>
      </c>
      <c r="F127" s="384">
        <v>0</v>
      </c>
      <c r="G127" s="384">
        <v>0</v>
      </c>
      <c r="H127" s="384">
        <v>0</v>
      </c>
      <c r="I127" s="384">
        <v>0</v>
      </c>
      <c r="J127" s="384">
        <v>0</v>
      </c>
      <c r="K127" s="384">
        <v>0</v>
      </c>
      <c r="L127" s="239">
        <f t="shared" si="14"/>
        <v>0</v>
      </c>
      <c r="M127" s="462"/>
    </row>
    <row r="128" spans="1:256" customFormat="1" ht="30">
      <c r="A128" s="436">
        <v>3300</v>
      </c>
      <c r="B128" s="437" t="s">
        <v>479</v>
      </c>
      <c r="C128" s="376">
        <f t="shared" ref="C128:M128" si="23">SUM(C129:C137)</f>
        <v>26640</v>
      </c>
      <c r="D128" s="376">
        <f t="shared" si="23"/>
        <v>0</v>
      </c>
      <c r="E128" s="376">
        <f t="shared" si="23"/>
        <v>0</v>
      </c>
      <c r="F128" s="376">
        <f t="shared" si="23"/>
        <v>0</v>
      </c>
      <c r="G128" s="376">
        <f t="shared" si="23"/>
        <v>0</v>
      </c>
      <c r="H128" s="376">
        <f t="shared" si="23"/>
        <v>0</v>
      </c>
      <c r="I128" s="376">
        <f t="shared" si="23"/>
        <v>0</v>
      </c>
      <c r="J128" s="376">
        <f t="shared" si="23"/>
        <v>0</v>
      </c>
      <c r="K128" s="376">
        <f t="shared" si="23"/>
        <v>0</v>
      </c>
      <c r="L128" s="376">
        <f t="shared" si="14"/>
        <v>26640</v>
      </c>
      <c r="M128" s="458">
        <f t="shared" si="23"/>
        <v>0</v>
      </c>
      <c r="IV128" s="41"/>
    </row>
    <row r="129" spans="1:256" customFormat="1" ht="25.5" customHeight="1">
      <c r="A129" s="455">
        <v>331</v>
      </c>
      <c r="B129" s="448" t="s">
        <v>480</v>
      </c>
      <c r="C129" s="384">
        <v>0</v>
      </c>
      <c r="D129" s="384">
        <v>0</v>
      </c>
      <c r="E129" s="384">
        <v>0</v>
      </c>
      <c r="F129" s="384">
        <v>0</v>
      </c>
      <c r="G129" s="384">
        <v>0</v>
      </c>
      <c r="H129" s="384">
        <v>0</v>
      </c>
      <c r="I129" s="384">
        <v>0</v>
      </c>
      <c r="J129" s="384">
        <v>0</v>
      </c>
      <c r="K129" s="384">
        <v>0</v>
      </c>
      <c r="L129" s="378">
        <f t="shared" si="14"/>
        <v>0</v>
      </c>
      <c r="M129" s="454"/>
      <c r="IV129" s="41"/>
    </row>
    <row r="130" spans="1:256" customFormat="1" ht="30.75" customHeight="1">
      <c r="A130" s="455">
        <v>332</v>
      </c>
      <c r="B130" s="449" t="s">
        <v>481</v>
      </c>
      <c r="C130" s="384">
        <v>0</v>
      </c>
      <c r="D130" s="384">
        <v>0</v>
      </c>
      <c r="E130" s="384">
        <v>0</v>
      </c>
      <c r="F130" s="384">
        <v>0</v>
      </c>
      <c r="G130" s="384">
        <v>0</v>
      </c>
      <c r="H130" s="384">
        <v>0</v>
      </c>
      <c r="I130" s="384">
        <v>0</v>
      </c>
      <c r="J130" s="384">
        <v>0</v>
      </c>
      <c r="K130" s="384">
        <v>0</v>
      </c>
      <c r="L130" s="378">
        <f t="shared" si="14"/>
        <v>0</v>
      </c>
      <c r="M130" s="454"/>
      <c r="IV130" s="41"/>
    </row>
    <row r="131" spans="1:256" customFormat="1" ht="33" customHeight="1">
      <c r="A131" s="455">
        <v>333</v>
      </c>
      <c r="B131" s="449" t="s">
        <v>482</v>
      </c>
      <c r="C131" s="384">
        <v>0</v>
      </c>
      <c r="D131" s="384">
        <v>0</v>
      </c>
      <c r="E131" s="384">
        <v>0</v>
      </c>
      <c r="F131" s="384">
        <v>0</v>
      </c>
      <c r="G131" s="384">
        <v>0</v>
      </c>
      <c r="H131" s="384">
        <v>0</v>
      </c>
      <c r="I131" s="384">
        <v>0</v>
      </c>
      <c r="J131" s="384">
        <v>0</v>
      </c>
      <c r="K131" s="384">
        <v>0</v>
      </c>
      <c r="L131" s="378">
        <f t="shared" si="14"/>
        <v>0</v>
      </c>
      <c r="M131" s="454"/>
      <c r="IV131" s="41"/>
    </row>
    <row r="132" spans="1:256" customFormat="1" ht="25.5" customHeight="1">
      <c r="A132" s="455">
        <v>334</v>
      </c>
      <c r="B132" s="449" t="s">
        <v>483</v>
      </c>
      <c r="C132" s="384">
        <v>14400</v>
      </c>
      <c r="D132" s="384">
        <v>0</v>
      </c>
      <c r="E132" s="384">
        <v>0</v>
      </c>
      <c r="F132" s="384">
        <v>0</v>
      </c>
      <c r="G132" s="384">
        <v>0</v>
      </c>
      <c r="H132" s="384">
        <v>0</v>
      </c>
      <c r="I132" s="384">
        <v>0</v>
      </c>
      <c r="J132" s="384">
        <v>0</v>
      </c>
      <c r="K132" s="384">
        <v>0</v>
      </c>
      <c r="L132" s="378">
        <f t="shared" si="14"/>
        <v>14400</v>
      </c>
      <c r="M132" s="454"/>
      <c r="IV132" s="41"/>
    </row>
    <row r="133" spans="1:256" customFormat="1" ht="25.5" customHeight="1">
      <c r="A133" s="455">
        <v>335</v>
      </c>
      <c r="B133" s="449" t="s">
        <v>484</v>
      </c>
      <c r="C133" s="384">
        <v>0</v>
      </c>
      <c r="D133" s="384">
        <v>0</v>
      </c>
      <c r="E133" s="384">
        <v>0</v>
      </c>
      <c r="F133" s="384">
        <v>0</v>
      </c>
      <c r="G133" s="384">
        <v>0</v>
      </c>
      <c r="H133" s="384">
        <v>0</v>
      </c>
      <c r="I133" s="384">
        <v>0</v>
      </c>
      <c r="J133" s="384">
        <v>0</v>
      </c>
      <c r="K133" s="384">
        <v>0</v>
      </c>
      <c r="L133" s="378">
        <f t="shared" si="14"/>
        <v>0</v>
      </c>
      <c r="M133" s="454"/>
      <c r="IV133" s="41"/>
    </row>
    <row r="134" spans="1:256" customFormat="1" ht="25.5">
      <c r="A134" s="455">
        <v>336</v>
      </c>
      <c r="B134" s="449" t="s">
        <v>485</v>
      </c>
      <c r="C134" s="384">
        <v>12240</v>
      </c>
      <c r="D134" s="384">
        <v>0</v>
      </c>
      <c r="E134" s="384">
        <v>0</v>
      </c>
      <c r="F134" s="384">
        <v>0</v>
      </c>
      <c r="G134" s="384">
        <v>0</v>
      </c>
      <c r="H134" s="384">
        <v>0</v>
      </c>
      <c r="I134" s="384">
        <v>0</v>
      </c>
      <c r="J134" s="384">
        <v>0</v>
      </c>
      <c r="K134" s="384">
        <v>0</v>
      </c>
      <c r="L134" s="378">
        <f t="shared" ref="L134:L197" si="24">SUM(C134:K134)</f>
        <v>12240</v>
      </c>
      <c r="M134" s="454"/>
      <c r="IV134" s="41"/>
    </row>
    <row r="135" spans="1:256" customFormat="1" ht="25.5" customHeight="1">
      <c r="A135" s="455">
        <v>337</v>
      </c>
      <c r="B135" s="449" t="s">
        <v>486</v>
      </c>
      <c r="C135" s="384">
        <v>0</v>
      </c>
      <c r="D135" s="384">
        <v>0</v>
      </c>
      <c r="E135" s="384">
        <v>0</v>
      </c>
      <c r="F135" s="384">
        <v>0</v>
      </c>
      <c r="G135" s="384">
        <v>0</v>
      </c>
      <c r="H135" s="384">
        <v>0</v>
      </c>
      <c r="I135" s="384">
        <v>0</v>
      </c>
      <c r="J135" s="384">
        <v>0</v>
      </c>
      <c r="K135" s="384">
        <v>0</v>
      </c>
      <c r="L135" s="378">
        <f t="shared" si="24"/>
        <v>0</v>
      </c>
      <c r="M135" s="454"/>
      <c r="IV135" s="41"/>
    </row>
    <row r="136" spans="1:256" customFormat="1" ht="25.5" customHeight="1">
      <c r="A136" s="455">
        <v>338</v>
      </c>
      <c r="B136" s="449" t="s">
        <v>487</v>
      </c>
      <c r="C136" s="384">
        <v>0</v>
      </c>
      <c r="D136" s="384">
        <v>0</v>
      </c>
      <c r="E136" s="384">
        <v>0</v>
      </c>
      <c r="F136" s="384">
        <v>0</v>
      </c>
      <c r="G136" s="384">
        <v>0</v>
      </c>
      <c r="H136" s="384">
        <v>0</v>
      </c>
      <c r="I136" s="384">
        <v>0</v>
      </c>
      <c r="J136" s="384">
        <v>0</v>
      </c>
      <c r="K136" s="384">
        <v>0</v>
      </c>
      <c r="L136" s="378">
        <f t="shared" si="24"/>
        <v>0</v>
      </c>
      <c r="M136" s="454"/>
      <c r="IV136" s="41"/>
    </row>
    <row r="137" spans="1:256" customFormat="1" ht="25.5" customHeight="1">
      <c r="A137" s="455">
        <v>339</v>
      </c>
      <c r="B137" s="449" t="s">
        <v>488</v>
      </c>
      <c r="C137" s="384">
        <v>0</v>
      </c>
      <c r="D137" s="384">
        <v>0</v>
      </c>
      <c r="E137" s="384">
        <v>0</v>
      </c>
      <c r="F137" s="384">
        <v>0</v>
      </c>
      <c r="G137" s="384">
        <v>0</v>
      </c>
      <c r="H137" s="384">
        <v>0</v>
      </c>
      <c r="I137" s="384">
        <v>0</v>
      </c>
      <c r="J137" s="384">
        <v>0</v>
      </c>
      <c r="K137" s="384">
        <v>0</v>
      </c>
      <c r="L137" s="378">
        <f t="shared" si="24"/>
        <v>0</v>
      </c>
      <c r="M137" s="454"/>
      <c r="IV137" s="41"/>
    </row>
    <row r="138" spans="1:256" customFormat="1" ht="25.5" customHeight="1">
      <c r="A138" s="436">
        <v>3400</v>
      </c>
      <c r="B138" s="437" t="s">
        <v>489</v>
      </c>
      <c r="C138" s="376">
        <f t="shared" ref="C138:M138" si="25">SUM(C139:C147)</f>
        <v>8352</v>
      </c>
      <c r="D138" s="376">
        <f t="shared" si="25"/>
        <v>0</v>
      </c>
      <c r="E138" s="376">
        <f t="shared" si="25"/>
        <v>0</v>
      </c>
      <c r="F138" s="376">
        <f t="shared" si="25"/>
        <v>0</v>
      </c>
      <c r="G138" s="376">
        <f t="shared" si="25"/>
        <v>0</v>
      </c>
      <c r="H138" s="376">
        <f t="shared" si="25"/>
        <v>0</v>
      </c>
      <c r="I138" s="376">
        <f t="shared" si="25"/>
        <v>0</v>
      </c>
      <c r="J138" s="376">
        <f t="shared" si="25"/>
        <v>0</v>
      </c>
      <c r="K138" s="376">
        <f t="shared" si="25"/>
        <v>0</v>
      </c>
      <c r="L138" s="376">
        <f t="shared" si="24"/>
        <v>8352</v>
      </c>
      <c r="M138" s="458">
        <f t="shared" si="25"/>
        <v>0</v>
      </c>
      <c r="IV138" s="41"/>
    </row>
    <row r="139" spans="1:256" customFormat="1" ht="25.5" customHeight="1">
      <c r="A139" s="455">
        <v>341</v>
      </c>
      <c r="B139" s="449" t="s">
        <v>490</v>
      </c>
      <c r="C139" s="384">
        <v>8352</v>
      </c>
      <c r="D139" s="384">
        <v>0</v>
      </c>
      <c r="E139" s="384">
        <v>0</v>
      </c>
      <c r="F139" s="384">
        <v>0</v>
      </c>
      <c r="G139" s="384">
        <v>0</v>
      </c>
      <c r="H139" s="384">
        <v>0</v>
      </c>
      <c r="I139" s="384">
        <v>0</v>
      </c>
      <c r="J139" s="384">
        <v>0</v>
      </c>
      <c r="K139" s="384">
        <v>0</v>
      </c>
      <c r="L139" s="378">
        <f t="shared" si="24"/>
        <v>8352</v>
      </c>
      <c r="M139" s="454"/>
      <c r="IV139" s="41"/>
    </row>
    <row r="140" spans="1:256" customFormat="1" ht="25.5" customHeight="1">
      <c r="A140" s="455">
        <v>342</v>
      </c>
      <c r="B140" s="449" t="s">
        <v>491</v>
      </c>
      <c r="C140" s="384">
        <v>0</v>
      </c>
      <c r="D140" s="384">
        <v>0</v>
      </c>
      <c r="E140" s="384">
        <v>0</v>
      </c>
      <c r="F140" s="384">
        <v>0</v>
      </c>
      <c r="G140" s="384">
        <v>0</v>
      </c>
      <c r="H140" s="384">
        <v>0</v>
      </c>
      <c r="I140" s="384">
        <v>0</v>
      </c>
      <c r="J140" s="384">
        <v>0</v>
      </c>
      <c r="K140" s="384">
        <v>0</v>
      </c>
      <c r="L140" s="378">
        <f t="shared" si="24"/>
        <v>0</v>
      </c>
      <c r="M140" s="454"/>
      <c r="IV140" s="41"/>
    </row>
    <row r="141" spans="1:256" customFormat="1" ht="25.5" customHeight="1">
      <c r="A141" s="455">
        <v>343</v>
      </c>
      <c r="B141" s="449" t="s">
        <v>492</v>
      </c>
      <c r="C141" s="384">
        <v>0</v>
      </c>
      <c r="D141" s="384">
        <v>0</v>
      </c>
      <c r="E141" s="384">
        <v>0</v>
      </c>
      <c r="F141" s="384">
        <v>0</v>
      </c>
      <c r="G141" s="384">
        <v>0</v>
      </c>
      <c r="H141" s="384">
        <v>0</v>
      </c>
      <c r="I141" s="384">
        <v>0</v>
      </c>
      <c r="J141" s="384">
        <v>0</v>
      </c>
      <c r="K141" s="384">
        <v>0</v>
      </c>
      <c r="L141" s="378">
        <f t="shared" si="24"/>
        <v>0</v>
      </c>
      <c r="M141" s="454"/>
      <c r="IV141" s="41"/>
    </row>
    <row r="142" spans="1:256" customFormat="1" ht="25.5" customHeight="1">
      <c r="A142" s="455">
        <v>344</v>
      </c>
      <c r="B142" s="449" t="s">
        <v>493</v>
      </c>
      <c r="C142" s="384">
        <v>0</v>
      </c>
      <c r="D142" s="384">
        <v>0</v>
      </c>
      <c r="E142" s="384">
        <v>0</v>
      </c>
      <c r="F142" s="384">
        <v>0</v>
      </c>
      <c r="G142" s="384">
        <v>0</v>
      </c>
      <c r="H142" s="384">
        <v>0</v>
      </c>
      <c r="I142" s="384">
        <v>0</v>
      </c>
      <c r="J142" s="384">
        <v>0</v>
      </c>
      <c r="K142" s="384">
        <v>0</v>
      </c>
      <c r="L142" s="378">
        <f t="shared" si="24"/>
        <v>0</v>
      </c>
      <c r="M142" s="454"/>
      <c r="IV142" s="41"/>
    </row>
    <row r="143" spans="1:256" customFormat="1" ht="25.5" customHeight="1">
      <c r="A143" s="455">
        <v>345</v>
      </c>
      <c r="B143" s="449" t="s">
        <v>494</v>
      </c>
      <c r="C143" s="384">
        <v>0</v>
      </c>
      <c r="D143" s="384">
        <v>0</v>
      </c>
      <c r="E143" s="384">
        <v>0</v>
      </c>
      <c r="F143" s="384">
        <v>0</v>
      </c>
      <c r="G143" s="384">
        <v>0</v>
      </c>
      <c r="H143" s="384">
        <v>0</v>
      </c>
      <c r="I143" s="384">
        <v>0</v>
      </c>
      <c r="J143" s="384">
        <v>0</v>
      </c>
      <c r="K143" s="384">
        <v>0</v>
      </c>
      <c r="L143" s="378">
        <f t="shared" si="24"/>
        <v>0</v>
      </c>
      <c r="M143" s="454"/>
      <c r="IV143" s="41"/>
    </row>
    <row r="144" spans="1:256" customFormat="1" ht="25.5" customHeight="1">
      <c r="A144" s="455">
        <v>346</v>
      </c>
      <c r="B144" s="449" t="s">
        <v>495</v>
      </c>
      <c r="C144" s="384">
        <v>0</v>
      </c>
      <c r="D144" s="384">
        <v>0</v>
      </c>
      <c r="E144" s="384">
        <v>0</v>
      </c>
      <c r="F144" s="384">
        <v>0</v>
      </c>
      <c r="G144" s="384">
        <v>0</v>
      </c>
      <c r="H144" s="384">
        <v>0</v>
      </c>
      <c r="I144" s="384">
        <v>0</v>
      </c>
      <c r="J144" s="384">
        <v>0</v>
      </c>
      <c r="K144" s="384">
        <v>0</v>
      </c>
      <c r="L144" s="378">
        <f t="shared" si="24"/>
        <v>0</v>
      </c>
      <c r="M144" s="454"/>
      <c r="IV144" s="41"/>
    </row>
    <row r="145" spans="1:256" customFormat="1" ht="25.5" customHeight="1">
      <c r="A145" s="455">
        <v>347</v>
      </c>
      <c r="B145" s="449" t="s">
        <v>496</v>
      </c>
      <c r="C145" s="384">
        <v>0</v>
      </c>
      <c r="D145" s="384">
        <v>0</v>
      </c>
      <c r="E145" s="384">
        <v>0</v>
      </c>
      <c r="F145" s="384">
        <v>0</v>
      </c>
      <c r="G145" s="384">
        <v>0</v>
      </c>
      <c r="H145" s="384">
        <v>0</v>
      </c>
      <c r="I145" s="384">
        <v>0</v>
      </c>
      <c r="J145" s="384">
        <v>0</v>
      </c>
      <c r="K145" s="384">
        <v>0</v>
      </c>
      <c r="L145" s="378">
        <f t="shared" si="24"/>
        <v>0</v>
      </c>
      <c r="M145" s="454"/>
      <c r="IV145" s="41"/>
    </row>
    <row r="146" spans="1:256" customFormat="1" ht="25.5" customHeight="1">
      <c r="A146" s="455">
        <v>348</v>
      </c>
      <c r="B146" s="449" t="s">
        <v>497</v>
      </c>
      <c r="C146" s="384">
        <v>0</v>
      </c>
      <c r="D146" s="384">
        <v>0</v>
      </c>
      <c r="E146" s="384">
        <v>0</v>
      </c>
      <c r="F146" s="384">
        <v>0</v>
      </c>
      <c r="G146" s="384">
        <v>0</v>
      </c>
      <c r="H146" s="384">
        <v>0</v>
      </c>
      <c r="I146" s="384">
        <v>0</v>
      </c>
      <c r="J146" s="384">
        <v>0</v>
      </c>
      <c r="K146" s="384">
        <v>0</v>
      </c>
      <c r="L146" s="378">
        <f t="shared" si="24"/>
        <v>0</v>
      </c>
      <c r="M146" s="454"/>
      <c r="IV146" s="41"/>
    </row>
    <row r="147" spans="1:256" customFormat="1" ht="25.5" customHeight="1">
      <c r="A147" s="455">
        <v>349</v>
      </c>
      <c r="B147" s="449" t="s">
        <v>498</v>
      </c>
      <c r="C147" s="384">
        <v>0</v>
      </c>
      <c r="D147" s="384">
        <v>0</v>
      </c>
      <c r="E147" s="384">
        <v>0</v>
      </c>
      <c r="F147" s="384">
        <v>0</v>
      </c>
      <c r="G147" s="384">
        <v>0</v>
      </c>
      <c r="H147" s="384">
        <v>0</v>
      </c>
      <c r="I147" s="384">
        <v>0</v>
      </c>
      <c r="J147" s="384">
        <v>0</v>
      </c>
      <c r="K147" s="384">
        <v>0</v>
      </c>
      <c r="L147" s="378">
        <f t="shared" si="24"/>
        <v>0</v>
      </c>
      <c r="M147" s="454"/>
      <c r="IV147" s="41"/>
    </row>
    <row r="148" spans="1:256" customFormat="1" ht="30">
      <c r="A148" s="436">
        <v>3500</v>
      </c>
      <c r="B148" s="437" t="s">
        <v>499</v>
      </c>
      <c r="C148" s="376">
        <f t="shared" ref="C148:M148" si="26">SUM(C149:C157)</f>
        <v>100790</v>
      </c>
      <c r="D148" s="376">
        <f t="shared" si="26"/>
        <v>0</v>
      </c>
      <c r="E148" s="376">
        <f t="shared" si="26"/>
        <v>0</v>
      </c>
      <c r="F148" s="376">
        <f t="shared" si="26"/>
        <v>0</v>
      </c>
      <c r="G148" s="376">
        <f t="shared" si="26"/>
        <v>0</v>
      </c>
      <c r="H148" s="376">
        <f t="shared" si="26"/>
        <v>0</v>
      </c>
      <c r="I148" s="376">
        <f t="shared" si="26"/>
        <v>0</v>
      </c>
      <c r="J148" s="376">
        <f t="shared" si="26"/>
        <v>0</v>
      </c>
      <c r="K148" s="376">
        <f t="shared" si="26"/>
        <v>0</v>
      </c>
      <c r="L148" s="376">
        <f t="shared" si="24"/>
        <v>100790</v>
      </c>
      <c r="M148" s="458">
        <f t="shared" si="26"/>
        <v>0</v>
      </c>
      <c r="IV148" s="41"/>
    </row>
    <row r="149" spans="1:256" customFormat="1" ht="25.5" customHeight="1">
      <c r="A149" s="455">
        <v>351</v>
      </c>
      <c r="B149" s="449" t="s">
        <v>500</v>
      </c>
      <c r="C149" s="384">
        <v>40950</v>
      </c>
      <c r="D149" s="384">
        <v>0</v>
      </c>
      <c r="E149" s="384">
        <v>0</v>
      </c>
      <c r="F149" s="384">
        <v>0</v>
      </c>
      <c r="G149" s="384">
        <v>0</v>
      </c>
      <c r="H149" s="384">
        <v>0</v>
      </c>
      <c r="I149" s="384">
        <v>0</v>
      </c>
      <c r="J149" s="384">
        <v>0</v>
      </c>
      <c r="K149" s="384">
        <v>0</v>
      </c>
      <c r="L149" s="378">
        <f t="shared" si="24"/>
        <v>40950</v>
      </c>
      <c r="M149" s="454"/>
      <c r="IV149" s="41"/>
    </row>
    <row r="150" spans="1:256" customFormat="1" ht="34.5" customHeight="1">
      <c r="A150" s="455">
        <v>352</v>
      </c>
      <c r="B150" s="449" t="s">
        <v>501</v>
      </c>
      <c r="C150" s="384">
        <v>13200</v>
      </c>
      <c r="D150" s="384">
        <v>0</v>
      </c>
      <c r="E150" s="384">
        <v>0</v>
      </c>
      <c r="F150" s="384">
        <v>0</v>
      </c>
      <c r="G150" s="384">
        <v>0</v>
      </c>
      <c r="H150" s="384">
        <v>0</v>
      </c>
      <c r="I150" s="384">
        <v>0</v>
      </c>
      <c r="J150" s="384">
        <v>0</v>
      </c>
      <c r="K150" s="384">
        <v>0</v>
      </c>
      <c r="L150" s="378">
        <f t="shared" si="24"/>
        <v>13200</v>
      </c>
      <c r="M150" s="454"/>
      <c r="IV150" s="41"/>
    </row>
    <row r="151" spans="1:256" customFormat="1" ht="33" customHeight="1">
      <c r="A151" s="455">
        <v>353</v>
      </c>
      <c r="B151" s="449" t="s">
        <v>502</v>
      </c>
      <c r="C151" s="384">
        <v>11880</v>
      </c>
      <c r="D151" s="384">
        <v>0</v>
      </c>
      <c r="E151" s="384">
        <v>0</v>
      </c>
      <c r="F151" s="384">
        <v>0</v>
      </c>
      <c r="G151" s="384">
        <v>0</v>
      </c>
      <c r="H151" s="384">
        <v>0</v>
      </c>
      <c r="I151" s="384">
        <v>0</v>
      </c>
      <c r="J151" s="384">
        <v>0</v>
      </c>
      <c r="K151" s="384">
        <v>0</v>
      </c>
      <c r="L151" s="378">
        <f t="shared" si="24"/>
        <v>11880</v>
      </c>
      <c r="M151" s="454"/>
      <c r="IV151" s="41"/>
    </row>
    <row r="152" spans="1:256" customFormat="1" ht="29.25" customHeight="1">
      <c r="A152" s="455">
        <v>354</v>
      </c>
      <c r="B152" s="449" t="s">
        <v>503</v>
      </c>
      <c r="C152" s="384">
        <v>0</v>
      </c>
      <c r="D152" s="384">
        <v>0</v>
      </c>
      <c r="E152" s="384">
        <v>0</v>
      </c>
      <c r="F152" s="384">
        <v>0</v>
      </c>
      <c r="G152" s="384">
        <v>0</v>
      </c>
      <c r="H152" s="384">
        <v>0</v>
      </c>
      <c r="I152" s="384">
        <v>0</v>
      </c>
      <c r="J152" s="384">
        <v>0</v>
      </c>
      <c r="K152" s="384">
        <v>0</v>
      </c>
      <c r="L152" s="378">
        <f t="shared" si="24"/>
        <v>0</v>
      </c>
      <c r="M152" s="454"/>
      <c r="IV152" s="41"/>
    </row>
    <row r="153" spans="1:256" customFormat="1" ht="25.5" customHeight="1">
      <c r="A153" s="455">
        <v>355</v>
      </c>
      <c r="B153" s="449" t="s">
        <v>504</v>
      </c>
      <c r="C153" s="384">
        <v>26400</v>
      </c>
      <c r="D153" s="384">
        <v>0</v>
      </c>
      <c r="E153" s="384">
        <v>0</v>
      </c>
      <c r="F153" s="384">
        <v>0</v>
      </c>
      <c r="G153" s="384">
        <v>0</v>
      </c>
      <c r="H153" s="384">
        <v>0</v>
      </c>
      <c r="I153" s="384">
        <v>0</v>
      </c>
      <c r="J153" s="384">
        <v>0</v>
      </c>
      <c r="K153" s="384">
        <v>0</v>
      </c>
      <c r="L153" s="378">
        <f t="shared" si="24"/>
        <v>26400</v>
      </c>
      <c r="M153" s="454"/>
      <c r="IV153" s="41"/>
    </row>
    <row r="154" spans="1:256" customFormat="1">
      <c r="A154" s="455">
        <v>356</v>
      </c>
      <c r="B154" s="449" t="s">
        <v>505</v>
      </c>
      <c r="C154" s="384">
        <v>0</v>
      </c>
      <c r="D154" s="384">
        <v>0</v>
      </c>
      <c r="E154" s="384">
        <v>0</v>
      </c>
      <c r="F154" s="384">
        <v>0</v>
      </c>
      <c r="G154" s="384">
        <v>0</v>
      </c>
      <c r="H154" s="384">
        <v>0</v>
      </c>
      <c r="I154" s="384">
        <v>0</v>
      </c>
      <c r="J154" s="384">
        <v>0</v>
      </c>
      <c r="K154" s="384">
        <v>0</v>
      </c>
      <c r="L154" s="378">
        <f t="shared" si="24"/>
        <v>0</v>
      </c>
      <c r="M154" s="454"/>
      <c r="IV154" s="41"/>
    </row>
    <row r="155" spans="1:256" customFormat="1" ht="25.5">
      <c r="A155" s="455">
        <v>357</v>
      </c>
      <c r="B155" s="449" t="s">
        <v>506</v>
      </c>
      <c r="C155" s="384">
        <v>3960</v>
      </c>
      <c r="D155" s="384">
        <v>0</v>
      </c>
      <c r="E155" s="384">
        <v>0</v>
      </c>
      <c r="F155" s="384">
        <v>0</v>
      </c>
      <c r="G155" s="384">
        <v>0</v>
      </c>
      <c r="H155" s="384">
        <v>0</v>
      </c>
      <c r="I155" s="384">
        <v>0</v>
      </c>
      <c r="J155" s="384">
        <v>0</v>
      </c>
      <c r="K155" s="384">
        <v>0</v>
      </c>
      <c r="L155" s="378">
        <f t="shared" si="24"/>
        <v>3960</v>
      </c>
      <c r="M155" s="454"/>
      <c r="IV155" s="41"/>
    </row>
    <row r="156" spans="1:256" customFormat="1" ht="25.5" customHeight="1">
      <c r="A156" s="455">
        <v>358</v>
      </c>
      <c r="B156" s="449" t="s">
        <v>507</v>
      </c>
      <c r="C156" s="384">
        <v>0</v>
      </c>
      <c r="D156" s="384">
        <v>0</v>
      </c>
      <c r="E156" s="384">
        <v>0</v>
      </c>
      <c r="F156" s="384">
        <v>0</v>
      </c>
      <c r="G156" s="384">
        <v>0</v>
      </c>
      <c r="H156" s="384">
        <v>0</v>
      </c>
      <c r="I156" s="384">
        <v>0</v>
      </c>
      <c r="J156" s="384">
        <v>0</v>
      </c>
      <c r="K156" s="384">
        <v>0</v>
      </c>
      <c r="L156" s="378">
        <f t="shared" si="24"/>
        <v>0</v>
      </c>
      <c r="M156" s="454"/>
      <c r="IV156" s="41"/>
    </row>
    <row r="157" spans="1:256" customFormat="1" ht="25.5" customHeight="1">
      <c r="A157" s="455">
        <v>359</v>
      </c>
      <c r="B157" s="449" t="s">
        <v>508</v>
      </c>
      <c r="C157" s="384">
        <v>4400</v>
      </c>
      <c r="D157" s="384">
        <v>0</v>
      </c>
      <c r="E157" s="384">
        <v>0</v>
      </c>
      <c r="F157" s="384">
        <v>0</v>
      </c>
      <c r="G157" s="384">
        <v>0</v>
      </c>
      <c r="H157" s="384">
        <v>0</v>
      </c>
      <c r="I157" s="384">
        <v>0</v>
      </c>
      <c r="J157" s="384">
        <v>0</v>
      </c>
      <c r="K157" s="384">
        <v>0</v>
      </c>
      <c r="L157" s="378">
        <f t="shared" si="24"/>
        <v>4400</v>
      </c>
      <c r="M157" s="454"/>
      <c r="IV157" s="41"/>
    </row>
    <row r="158" spans="1:256" customFormat="1" ht="25.5" customHeight="1">
      <c r="A158" s="436">
        <v>3600</v>
      </c>
      <c r="B158" s="437" t="s">
        <v>509</v>
      </c>
      <c r="C158" s="376">
        <f t="shared" ref="C158:M158" si="27">SUM(C159:C165)</f>
        <v>0</v>
      </c>
      <c r="D158" s="376">
        <f t="shared" si="27"/>
        <v>0</v>
      </c>
      <c r="E158" s="376">
        <f t="shared" si="27"/>
        <v>0</v>
      </c>
      <c r="F158" s="376">
        <f t="shared" si="27"/>
        <v>0</v>
      </c>
      <c r="G158" s="376">
        <f t="shared" si="27"/>
        <v>0</v>
      </c>
      <c r="H158" s="376">
        <f t="shared" si="27"/>
        <v>0</v>
      </c>
      <c r="I158" s="376">
        <f t="shared" si="27"/>
        <v>0</v>
      </c>
      <c r="J158" s="376">
        <f t="shared" si="27"/>
        <v>0</v>
      </c>
      <c r="K158" s="376">
        <f t="shared" si="27"/>
        <v>0</v>
      </c>
      <c r="L158" s="376">
        <f t="shared" si="24"/>
        <v>0</v>
      </c>
      <c r="M158" s="458">
        <f t="shared" si="27"/>
        <v>0</v>
      </c>
      <c r="IV158" s="41"/>
    </row>
    <row r="159" spans="1:256" customFormat="1" ht="29.25" customHeight="1">
      <c r="A159" s="455">
        <v>361</v>
      </c>
      <c r="B159" s="449" t="s">
        <v>510</v>
      </c>
      <c r="C159" s="384">
        <v>0</v>
      </c>
      <c r="D159" s="384">
        <v>0</v>
      </c>
      <c r="E159" s="384">
        <v>0</v>
      </c>
      <c r="F159" s="384">
        <v>0</v>
      </c>
      <c r="G159" s="384">
        <v>0</v>
      </c>
      <c r="H159" s="384">
        <v>0</v>
      </c>
      <c r="I159" s="384">
        <v>0</v>
      </c>
      <c r="J159" s="384">
        <v>0</v>
      </c>
      <c r="K159" s="384">
        <v>0</v>
      </c>
      <c r="L159" s="378">
        <f t="shared" si="24"/>
        <v>0</v>
      </c>
      <c r="M159" s="454"/>
      <c r="IV159" s="41"/>
    </row>
    <row r="160" spans="1:256" customFormat="1" ht="34.5" customHeight="1">
      <c r="A160" s="455">
        <v>362</v>
      </c>
      <c r="B160" s="449" t="s">
        <v>511</v>
      </c>
      <c r="C160" s="384">
        <v>0</v>
      </c>
      <c r="D160" s="384">
        <v>0</v>
      </c>
      <c r="E160" s="384">
        <v>0</v>
      </c>
      <c r="F160" s="384">
        <v>0</v>
      </c>
      <c r="G160" s="384">
        <v>0</v>
      </c>
      <c r="H160" s="384">
        <v>0</v>
      </c>
      <c r="I160" s="384">
        <v>0</v>
      </c>
      <c r="J160" s="384">
        <v>0</v>
      </c>
      <c r="K160" s="384">
        <v>0</v>
      </c>
      <c r="L160" s="378">
        <f t="shared" si="24"/>
        <v>0</v>
      </c>
      <c r="M160" s="454"/>
      <c r="IV160" s="41"/>
    </row>
    <row r="161" spans="1:256" customFormat="1" ht="29.25" customHeight="1">
      <c r="A161" s="455">
        <v>363</v>
      </c>
      <c r="B161" s="449" t="s">
        <v>512</v>
      </c>
      <c r="C161" s="384">
        <v>0</v>
      </c>
      <c r="D161" s="384">
        <v>0</v>
      </c>
      <c r="E161" s="384">
        <v>0</v>
      </c>
      <c r="F161" s="384">
        <v>0</v>
      </c>
      <c r="G161" s="384">
        <v>0</v>
      </c>
      <c r="H161" s="384">
        <v>0</v>
      </c>
      <c r="I161" s="384">
        <v>0</v>
      </c>
      <c r="J161" s="384">
        <v>0</v>
      </c>
      <c r="K161" s="384">
        <v>0</v>
      </c>
      <c r="L161" s="378">
        <f t="shared" si="24"/>
        <v>0</v>
      </c>
      <c r="M161" s="454"/>
      <c r="IV161" s="41"/>
    </row>
    <row r="162" spans="1:256" customFormat="1" ht="25.5" customHeight="1">
      <c r="A162" s="455">
        <v>364</v>
      </c>
      <c r="B162" s="449" t="s">
        <v>513</v>
      </c>
      <c r="C162" s="384">
        <v>0</v>
      </c>
      <c r="D162" s="384">
        <v>0</v>
      </c>
      <c r="E162" s="384">
        <v>0</v>
      </c>
      <c r="F162" s="384">
        <v>0</v>
      </c>
      <c r="G162" s="384">
        <v>0</v>
      </c>
      <c r="H162" s="384">
        <v>0</v>
      </c>
      <c r="I162" s="384">
        <v>0</v>
      </c>
      <c r="J162" s="384">
        <v>0</v>
      </c>
      <c r="K162" s="384">
        <v>0</v>
      </c>
      <c r="L162" s="378">
        <f t="shared" si="24"/>
        <v>0</v>
      </c>
      <c r="M162" s="454"/>
      <c r="IV162" s="41"/>
    </row>
    <row r="163" spans="1:256" customFormat="1" ht="25.5" customHeight="1">
      <c r="A163" s="455">
        <v>365</v>
      </c>
      <c r="B163" s="449" t="s">
        <v>514</v>
      </c>
      <c r="C163" s="384">
        <v>0</v>
      </c>
      <c r="D163" s="384">
        <v>0</v>
      </c>
      <c r="E163" s="384">
        <v>0</v>
      </c>
      <c r="F163" s="384">
        <v>0</v>
      </c>
      <c r="G163" s="384">
        <v>0</v>
      </c>
      <c r="H163" s="384">
        <v>0</v>
      </c>
      <c r="I163" s="384">
        <v>0</v>
      </c>
      <c r="J163" s="384">
        <v>0</v>
      </c>
      <c r="K163" s="384">
        <v>0</v>
      </c>
      <c r="L163" s="378">
        <f t="shared" si="24"/>
        <v>0</v>
      </c>
      <c r="M163" s="454"/>
      <c r="IV163" s="41"/>
    </row>
    <row r="164" spans="1:256" customFormat="1" ht="25.5">
      <c r="A164" s="455">
        <v>366</v>
      </c>
      <c r="B164" s="449" t="s">
        <v>515</v>
      </c>
      <c r="C164" s="384">
        <v>0</v>
      </c>
      <c r="D164" s="384">
        <v>0</v>
      </c>
      <c r="E164" s="384">
        <v>0</v>
      </c>
      <c r="F164" s="384">
        <v>0</v>
      </c>
      <c r="G164" s="384">
        <v>0</v>
      </c>
      <c r="H164" s="384">
        <v>0</v>
      </c>
      <c r="I164" s="384">
        <v>0</v>
      </c>
      <c r="J164" s="384">
        <v>0</v>
      </c>
      <c r="K164" s="384">
        <v>0</v>
      </c>
      <c r="L164" s="378">
        <f t="shared" si="24"/>
        <v>0</v>
      </c>
      <c r="M164" s="454"/>
      <c r="IV164" s="41"/>
    </row>
    <row r="165" spans="1:256" customFormat="1" ht="25.5" customHeight="1">
      <c r="A165" s="455">
        <v>369</v>
      </c>
      <c r="B165" s="449" t="s">
        <v>516</v>
      </c>
      <c r="C165" s="384">
        <v>0</v>
      </c>
      <c r="D165" s="384">
        <v>0</v>
      </c>
      <c r="E165" s="384">
        <v>0</v>
      </c>
      <c r="F165" s="384">
        <v>0</v>
      </c>
      <c r="G165" s="384">
        <v>0</v>
      </c>
      <c r="H165" s="384">
        <v>0</v>
      </c>
      <c r="I165" s="384">
        <v>0</v>
      </c>
      <c r="J165" s="384">
        <v>0</v>
      </c>
      <c r="K165" s="384">
        <v>0</v>
      </c>
      <c r="L165" s="378">
        <f t="shared" si="24"/>
        <v>0</v>
      </c>
      <c r="M165" s="454"/>
      <c r="IV165" s="41"/>
    </row>
    <row r="166" spans="1:256" customFormat="1" ht="25.5" customHeight="1">
      <c r="A166" s="436">
        <v>3700</v>
      </c>
      <c r="B166" s="437" t="s">
        <v>517</v>
      </c>
      <c r="C166" s="376">
        <f t="shared" ref="C166:M166" si="28">SUM(C167:C175)</f>
        <v>60000</v>
      </c>
      <c r="D166" s="376">
        <f t="shared" si="28"/>
        <v>0</v>
      </c>
      <c r="E166" s="376">
        <f t="shared" si="28"/>
        <v>0</v>
      </c>
      <c r="F166" s="376">
        <f t="shared" si="28"/>
        <v>0</v>
      </c>
      <c r="G166" s="376">
        <f t="shared" si="28"/>
        <v>0</v>
      </c>
      <c r="H166" s="376">
        <f t="shared" si="28"/>
        <v>0</v>
      </c>
      <c r="I166" s="376">
        <f t="shared" si="28"/>
        <v>0</v>
      </c>
      <c r="J166" s="376">
        <f t="shared" si="28"/>
        <v>0</v>
      </c>
      <c r="K166" s="376">
        <f t="shared" si="28"/>
        <v>0</v>
      </c>
      <c r="L166" s="376">
        <f t="shared" si="24"/>
        <v>60000</v>
      </c>
      <c r="M166" s="458">
        <f t="shared" si="28"/>
        <v>0</v>
      </c>
      <c r="IV166" s="41"/>
    </row>
    <row r="167" spans="1:256" customFormat="1" ht="25.5" customHeight="1">
      <c r="A167" s="455">
        <v>371</v>
      </c>
      <c r="B167" s="449" t="s">
        <v>518</v>
      </c>
      <c r="C167" s="384">
        <v>0</v>
      </c>
      <c r="D167" s="384">
        <v>0</v>
      </c>
      <c r="E167" s="384">
        <v>0</v>
      </c>
      <c r="F167" s="384">
        <v>0</v>
      </c>
      <c r="G167" s="384">
        <v>0</v>
      </c>
      <c r="H167" s="384">
        <v>0</v>
      </c>
      <c r="I167" s="384">
        <v>0</v>
      </c>
      <c r="J167" s="384">
        <v>0</v>
      </c>
      <c r="K167" s="384">
        <v>0</v>
      </c>
      <c r="L167" s="378">
        <f t="shared" si="24"/>
        <v>0</v>
      </c>
      <c r="M167" s="454"/>
      <c r="IV167" s="41"/>
    </row>
    <row r="168" spans="1:256" customFormat="1" ht="25.5" customHeight="1">
      <c r="A168" s="455">
        <v>372</v>
      </c>
      <c r="B168" s="449" t="s">
        <v>519</v>
      </c>
      <c r="C168" s="384">
        <v>12000</v>
      </c>
      <c r="D168" s="384">
        <v>0</v>
      </c>
      <c r="E168" s="384">
        <v>0</v>
      </c>
      <c r="F168" s="384">
        <v>0</v>
      </c>
      <c r="G168" s="384">
        <v>0</v>
      </c>
      <c r="H168" s="384">
        <v>0</v>
      </c>
      <c r="I168" s="384">
        <v>0</v>
      </c>
      <c r="J168" s="384">
        <v>0</v>
      </c>
      <c r="K168" s="384">
        <v>0</v>
      </c>
      <c r="L168" s="378">
        <f t="shared" si="24"/>
        <v>12000</v>
      </c>
      <c r="M168" s="454"/>
      <c r="IV168" s="41"/>
    </row>
    <row r="169" spans="1:256" customFormat="1" ht="25.5" customHeight="1">
      <c r="A169" s="455">
        <v>373</v>
      </c>
      <c r="B169" s="449" t="s">
        <v>520</v>
      </c>
      <c r="C169" s="384">
        <v>0</v>
      </c>
      <c r="D169" s="384">
        <v>0</v>
      </c>
      <c r="E169" s="384">
        <v>0</v>
      </c>
      <c r="F169" s="384">
        <v>0</v>
      </c>
      <c r="G169" s="384">
        <v>0</v>
      </c>
      <c r="H169" s="384">
        <v>0</v>
      </c>
      <c r="I169" s="384">
        <v>0</v>
      </c>
      <c r="J169" s="384">
        <v>0</v>
      </c>
      <c r="K169" s="384">
        <v>0</v>
      </c>
      <c r="L169" s="378">
        <f t="shared" si="24"/>
        <v>0</v>
      </c>
      <c r="M169" s="454"/>
      <c r="IV169" s="41"/>
    </row>
    <row r="170" spans="1:256" customFormat="1" ht="25.5" customHeight="1">
      <c r="A170" s="455">
        <v>374</v>
      </c>
      <c r="B170" s="449" t="s">
        <v>521</v>
      </c>
      <c r="C170" s="384">
        <v>0</v>
      </c>
      <c r="D170" s="384">
        <v>0</v>
      </c>
      <c r="E170" s="384">
        <v>0</v>
      </c>
      <c r="F170" s="384">
        <v>0</v>
      </c>
      <c r="G170" s="384">
        <v>0</v>
      </c>
      <c r="H170" s="384">
        <v>0</v>
      </c>
      <c r="I170" s="384">
        <v>0</v>
      </c>
      <c r="J170" s="384">
        <v>0</v>
      </c>
      <c r="K170" s="384">
        <v>0</v>
      </c>
      <c r="L170" s="378">
        <f t="shared" si="24"/>
        <v>0</v>
      </c>
      <c r="M170" s="454"/>
      <c r="IV170" s="41"/>
    </row>
    <row r="171" spans="1:256" customFormat="1" ht="25.5" customHeight="1">
      <c r="A171" s="455">
        <v>375</v>
      </c>
      <c r="B171" s="449" t="s">
        <v>522</v>
      </c>
      <c r="C171" s="384">
        <v>48000</v>
      </c>
      <c r="D171" s="384">
        <v>0</v>
      </c>
      <c r="E171" s="384">
        <v>0</v>
      </c>
      <c r="F171" s="384">
        <v>0</v>
      </c>
      <c r="G171" s="384">
        <v>0</v>
      </c>
      <c r="H171" s="384">
        <v>0</v>
      </c>
      <c r="I171" s="384">
        <v>0</v>
      </c>
      <c r="J171" s="384">
        <v>0</v>
      </c>
      <c r="K171" s="384">
        <v>0</v>
      </c>
      <c r="L171" s="378">
        <f t="shared" si="24"/>
        <v>48000</v>
      </c>
      <c r="M171" s="454"/>
      <c r="IV171" s="41"/>
    </row>
    <row r="172" spans="1:256" customFormat="1" ht="25.5" customHeight="1">
      <c r="A172" s="455">
        <v>376</v>
      </c>
      <c r="B172" s="449" t="s">
        <v>523</v>
      </c>
      <c r="C172" s="384">
        <v>0</v>
      </c>
      <c r="D172" s="384">
        <v>0</v>
      </c>
      <c r="E172" s="384">
        <v>0</v>
      </c>
      <c r="F172" s="384">
        <v>0</v>
      </c>
      <c r="G172" s="384">
        <v>0</v>
      </c>
      <c r="H172" s="384">
        <v>0</v>
      </c>
      <c r="I172" s="384">
        <v>0</v>
      </c>
      <c r="J172" s="384">
        <v>0</v>
      </c>
      <c r="K172" s="384">
        <v>0</v>
      </c>
      <c r="L172" s="378">
        <f t="shared" si="24"/>
        <v>0</v>
      </c>
      <c r="M172" s="454"/>
      <c r="IV172" s="41"/>
    </row>
    <row r="173" spans="1:256" customFormat="1" ht="25.5" customHeight="1">
      <c r="A173" s="455">
        <v>377</v>
      </c>
      <c r="B173" s="449" t="s">
        <v>524</v>
      </c>
      <c r="C173" s="384">
        <v>0</v>
      </c>
      <c r="D173" s="384">
        <v>0</v>
      </c>
      <c r="E173" s="384">
        <v>0</v>
      </c>
      <c r="F173" s="384">
        <v>0</v>
      </c>
      <c r="G173" s="384">
        <v>0</v>
      </c>
      <c r="H173" s="384">
        <v>0</v>
      </c>
      <c r="I173" s="384">
        <v>0</v>
      </c>
      <c r="J173" s="384">
        <v>0</v>
      </c>
      <c r="K173" s="384">
        <v>0</v>
      </c>
      <c r="L173" s="378">
        <f t="shared" si="24"/>
        <v>0</v>
      </c>
      <c r="M173" s="454"/>
      <c r="IV173" s="41"/>
    </row>
    <row r="174" spans="1:256" customFormat="1" ht="25.5" customHeight="1">
      <c r="A174" s="455">
        <v>378</v>
      </c>
      <c r="B174" s="449" t="s">
        <v>525</v>
      </c>
      <c r="C174" s="384">
        <v>0</v>
      </c>
      <c r="D174" s="384">
        <v>0</v>
      </c>
      <c r="E174" s="384">
        <v>0</v>
      </c>
      <c r="F174" s="384">
        <v>0</v>
      </c>
      <c r="G174" s="384">
        <v>0</v>
      </c>
      <c r="H174" s="384">
        <v>0</v>
      </c>
      <c r="I174" s="384">
        <v>0</v>
      </c>
      <c r="J174" s="384">
        <v>0</v>
      </c>
      <c r="K174" s="384">
        <v>0</v>
      </c>
      <c r="L174" s="378">
        <f t="shared" si="24"/>
        <v>0</v>
      </c>
      <c r="M174" s="454"/>
      <c r="IV174" s="41"/>
    </row>
    <row r="175" spans="1:256" customFormat="1" ht="25.5" customHeight="1">
      <c r="A175" s="455">
        <v>379</v>
      </c>
      <c r="B175" s="449" t="s">
        <v>526</v>
      </c>
      <c r="C175" s="384">
        <v>0</v>
      </c>
      <c r="D175" s="384">
        <v>0</v>
      </c>
      <c r="E175" s="384">
        <v>0</v>
      </c>
      <c r="F175" s="384">
        <v>0</v>
      </c>
      <c r="G175" s="384">
        <v>0</v>
      </c>
      <c r="H175" s="384">
        <v>0</v>
      </c>
      <c r="I175" s="384">
        <v>0</v>
      </c>
      <c r="J175" s="384">
        <v>0</v>
      </c>
      <c r="K175" s="384">
        <v>0</v>
      </c>
      <c r="L175" s="378">
        <f t="shared" si="24"/>
        <v>0</v>
      </c>
      <c r="M175" s="454"/>
      <c r="IV175" s="41"/>
    </row>
    <row r="176" spans="1:256" customFormat="1" ht="25.5" customHeight="1">
      <c r="A176" s="436">
        <v>3800</v>
      </c>
      <c r="B176" s="437" t="s">
        <v>527</v>
      </c>
      <c r="C176" s="376">
        <f t="shared" ref="C176:M176" si="29">SUM(C177:C181)</f>
        <v>424000</v>
      </c>
      <c r="D176" s="376">
        <f t="shared" si="29"/>
        <v>0</v>
      </c>
      <c r="E176" s="376">
        <f t="shared" si="29"/>
        <v>0</v>
      </c>
      <c r="F176" s="376">
        <f t="shared" si="29"/>
        <v>0</v>
      </c>
      <c r="G176" s="376">
        <f t="shared" si="29"/>
        <v>0</v>
      </c>
      <c r="H176" s="376">
        <f t="shared" si="29"/>
        <v>0</v>
      </c>
      <c r="I176" s="376">
        <f t="shared" si="29"/>
        <v>0</v>
      </c>
      <c r="J176" s="376">
        <f t="shared" si="29"/>
        <v>0</v>
      </c>
      <c r="K176" s="376">
        <f t="shared" si="29"/>
        <v>0</v>
      </c>
      <c r="L176" s="376">
        <f t="shared" si="24"/>
        <v>424000</v>
      </c>
      <c r="M176" s="458">
        <f t="shared" si="29"/>
        <v>0</v>
      </c>
      <c r="IV176" s="41"/>
    </row>
    <row r="177" spans="1:256" customFormat="1" ht="25.5" customHeight="1">
      <c r="A177" s="455">
        <v>381</v>
      </c>
      <c r="B177" s="449" t="s">
        <v>528</v>
      </c>
      <c r="C177" s="384">
        <v>0</v>
      </c>
      <c r="D177" s="384">
        <v>0</v>
      </c>
      <c r="E177" s="384">
        <v>0</v>
      </c>
      <c r="F177" s="384">
        <v>0</v>
      </c>
      <c r="G177" s="384">
        <v>0</v>
      </c>
      <c r="H177" s="384">
        <v>0</v>
      </c>
      <c r="I177" s="384">
        <v>0</v>
      </c>
      <c r="J177" s="384">
        <v>0</v>
      </c>
      <c r="K177" s="384">
        <v>0</v>
      </c>
      <c r="L177" s="378">
        <f t="shared" si="24"/>
        <v>0</v>
      </c>
      <c r="M177" s="454"/>
      <c r="IV177" s="41"/>
    </row>
    <row r="178" spans="1:256" customFormat="1" ht="25.5" customHeight="1">
      <c r="A178" s="455">
        <v>382</v>
      </c>
      <c r="B178" s="449" t="s">
        <v>529</v>
      </c>
      <c r="C178" s="384">
        <v>400000</v>
      </c>
      <c r="D178" s="384">
        <v>0</v>
      </c>
      <c r="E178" s="384">
        <v>0</v>
      </c>
      <c r="F178" s="384">
        <v>0</v>
      </c>
      <c r="G178" s="384">
        <v>0</v>
      </c>
      <c r="H178" s="384">
        <v>0</v>
      </c>
      <c r="I178" s="384">
        <v>0</v>
      </c>
      <c r="J178" s="384">
        <v>0</v>
      </c>
      <c r="K178" s="384">
        <v>0</v>
      </c>
      <c r="L178" s="378">
        <f t="shared" si="24"/>
        <v>400000</v>
      </c>
      <c r="M178" s="454"/>
      <c r="IV178" s="41"/>
    </row>
    <row r="179" spans="1:256" customFormat="1" ht="25.5" customHeight="1">
      <c r="A179" s="455">
        <v>383</v>
      </c>
      <c r="B179" s="449" t="s">
        <v>530</v>
      </c>
      <c r="C179" s="384">
        <v>0</v>
      </c>
      <c r="D179" s="384">
        <v>0</v>
      </c>
      <c r="E179" s="384">
        <v>0</v>
      </c>
      <c r="F179" s="384">
        <v>0</v>
      </c>
      <c r="G179" s="384">
        <v>0</v>
      </c>
      <c r="H179" s="384">
        <v>0</v>
      </c>
      <c r="I179" s="384">
        <v>0</v>
      </c>
      <c r="J179" s="384">
        <v>0</v>
      </c>
      <c r="K179" s="384">
        <v>0</v>
      </c>
      <c r="L179" s="378">
        <f t="shared" si="24"/>
        <v>0</v>
      </c>
      <c r="M179" s="454"/>
      <c r="IV179" s="41"/>
    </row>
    <row r="180" spans="1:256" customFormat="1" ht="25.5" customHeight="1">
      <c r="A180" s="455">
        <v>384</v>
      </c>
      <c r="B180" s="449" t="s">
        <v>531</v>
      </c>
      <c r="C180" s="384">
        <v>0</v>
      </c>
      <c r="D180" s="384">
        <v>0</v>
      </c>
      <c r="E180" s="384">
        <v>0</v>
      </c>
      <c r="F180" s="384">
        <v>0</v>
      </c>
      <c r="G180" s="384">
        <v>0</v>
      </c>
      <c r="H180" s="384">
        <v>0</v>
      </c>
      <c r="I180" s="384">
        <v>0</v>
      </c>
      <c r="J180" s="384">
        <v>0</v>
      </c>
      <c r="K180" s="384">
        <v>0</v>
      </c>
      <c r="L180" s="378">
        <f t="shared" si="24"/>
        <v>0</v>
      </c>
      <c r="M180" s="454"/>
      <c r="IV180" s="41"/>
    </row>
    <row r="181" spans="1:256" customFormat="1" ht="25.5" customHeight="1">
      <c r="A181" s="455">
        <v>385</v>
      </c>
      <c r="B181" s="449" t="s">
        <v>532</v>
      </c>
      <c r="C181" s="384">
        <v>24000</v>
      </c>
      <c r="D181" s="384">
        <v>0</v>
      </c>
      <c r="E181" s="384">
        <v>0</v>
      </c>
      <c r="F181" s="384">
        <v>0</v>
      </c>
      <c r="G181" s="384">
        <v>0</v>
      </c>
      <c r="H181" s="384">
        <v>0</v>
      </c>
      <c r="I181" s="384">
        <v>0</v>
      </c>
      <c r="J181" s="384">
        <v>0</v>
      </c>
      <c r="K181" s="384">
        <v>0</v>
      </c>
      <c r="L181" s="378">
        <f t="shared" si="24"/>
        <v>24000</v>
      </c>
      <c r="M181" s="454"/>
      <c r="IV181" s="41"/>
    </row>
    <row r="182" spans="1:256" customFormat="1" ht="25.5" customHeight="1">
      <c r="A182" s="436">
        <v>3900</v>
      </c>
      <c r="B182" s="437" t="s">
        <v>533</v>
      </c>
      <c r="C182" s="376">
        <f t="shared" ref="C182:M182" si="30">SUM(C183:C191)</f>
        <v>26400</v>
      </c>
      <c r="D182" s="376">
        <f t="shared" si="30"/>
        <v>0</v>
      </c>
      <c r="E182" s="376">
        <f t="shared" si="30"/>
        <v>0</v>
      </c>
      <c r="F182" s="376">
        <f t="shared" si="30"/>
        <v>0</v>
      </c>
      <c r="G182" s="376">
        <f t="shared" si="30"/>
        <v>0</v>
      </c>
      <c r="H182" s="376">
        <f t="shared" si="30"/>
        <v>0</v>
      </c>
      <c r="I182" s="376">
        <f t="shared" si="30"/>
        <v>0</v>
      </c>
      <c r="J182" s="376">
        <f t="shared" si="30"/>
        <v>0</v>
      </c>
      <c r="K182" s="376">
        <f t="shared" si="30"/>
        <v>0</v>
      </c>
      <c r="L182" s="376">
        <f t="shared" si="24"/>
        <v>26400</v>
      </c>
      <c r="M182" s="458">
        <f t="shared" si="30"/>
        <v>0</v>
      </c>
      <c r="IV182" s="41"/>
    </row>
    <row r="183" spans="1:256" customFormat="1" ht="25.5" customHeight="1">
      <c r="A183" s="455">
        <v>391</v>
      </c>
      <c r="B183" s="449" t="s">
        <v>534</v>
      </c>
      <c r="C183" s="384">
        <v>26400</v>
      </c>
      <c r="D183" s="384">
        <v>0</v>
      </c>
      <c r="E183" s="384">
        <v>0</v>
      </c>
      <c r="F183" s="384">
        <v>0</v>
      </c>
      <c r="G183" s="384">
        <v>0</v>
      </c>
      <c r="H183" s="384">
        <v>0</v>
      </c>
      <c r="I183" s="384">
        <v>0</v>
      </c>
      <c r="J183" s="384">
        <v>0</v>
      </c>
      <c r="K183" s="384">
        <v>0</v>
      </c>
      <c r="L183" s="378">
        <f t="shared" si="24"/>
        <v>26400</v>
      </c>
      <c r="M183" s="454"/>
      <c r="IV183" s="41"/>
    </row>
    <row r="184" spans="1:256" customFormat="1" ht="25.5" customHeight="1">
      <c r="A184" s="455">
        <v>392</v>
      </c>
      <c r="B184" s="449" t="s">
        <v>535</v>
      </c>
      <c r="C184" s="384">
        <v>0</v>
      </c>
      <c r="D184" s="384">
        <v>0</v>
      </c>
      <c r="E184" s="384">
        <v>0</v>
      </c>
      <c r="F184" s="384">
        <v>0</v>
      </c>
      <c r="G184" s="384">
        <v>0</v>
      </c>
      <c r="H184" s="384">
        <v>0</v>
      </c>
      <c r="I184" s="384">
        <v>0</v>
      </c>
      <c r="J184" s="384">
        <v>0</v>
      </c>
      <c r="K184" s="384">
        <v>0</v>
      </c>
      <c r="L184" s="378">
        <f t="shared" si="24"/>
        <v>0</v>
      </c>
      <c r="M184" s="454"/>
      <c r="IV184" s="41"/>
    </row>
    <row r="185" spans="1:256" customFormat="1" ht="25.5" customHeight="1">
      <c r="A185" s="455">
        <v>393</v>
      </c>
      <c r="B185" s="449" t="s">
        <v>536</v>
      </c>
      <c r="C185" s="384">
        <v>0</v>
      </c>
      <c r="D185" s="384">
        <v>0</v>
      </c>
      <c r="E185" s="384">
        <v>0</v>
      </c>
      <c r="F185" s="384">
        <v>0</v>
      </c>
      <c r="G185" s="384">
        <v>0</v>
      </c>
      <c r="H185" s="384">
        <v>0</v>
      </c>
      <c r="I185" s="384">
        <v>0</v>
      </c>
      <c r="J185" s="384">
        <v>0</v>
      </c>
      <c r="K185" s="384">
        <v>0</v>
      </c>
      <c r="L185" s="378">
        <f t="shared" si="24"/>
        <v>0</v>
      </c>
      <c r="M185" s="454"/>
      <c r="IV185" s="41"/>
    </row>
    <row r="186" spans="1:256" customFormat="1" ht="25.5" customHeight="1">
      <c r="A186" s="455">
        <v>394</v>
      </c>
      <c r="B186" s="449" t="s">
        <v>537</v>
      </c>
      <c r="C186" s="384">
        <v>0</v>
      </c>
      <c r="D186" s="384">
        <v>0</v>
      </c>
      <c r="E186" s="384">
        <v>0</v>
      </c>
      <c r="F186" s="384">
        <v>0</v>
      </c>
      <c r="G186" s="384">
        <v>0</v>
      </c>
      <c r="H186" s="384">
        <v>0</v>
      </c>
      <c r="I186" s="384">
        <v>0</v>
      </c>
      <c r="J186" s="384">
        <v>0</v>
      </c>
      <c r="K186" s="384">
        <v>0</v>
      </c>
      <c r="L186" s="378">
        <f t="shared" si="24"/>
        <v>0</v>
      </c>
      <c r="M186" s="454"/>
      <c r="IV186" s="41"/>
    </row>
    <row r="187" spans="1:256" customFormat="1" ht="25.5" customHeight="1">
      <c r="A187" s="455">
        <v>395</v>
      </c>
      <c r="B187" s="449" t="s">
        <v>538</v>
      </c>
      <c r="C187" s="384">
        <v>0</v>
      </c>
      <c r="D187" s="384">
        <v>0</v>
      </c>
      <c r="E187" s="384">
        <v>0</v>
      </c>
      <c r="F187" s="384">
        <v>0</v>
      </c>
      <c r="G187" s="384">
        <v>0</v>
      </c>
      <c r="H187" s="384">
        <v>0</v>
      </c>
      <c r="I187" s="384">
        <v>0</v>
      </c>
      <c r="J187" s="384">
        <v>0</v>
      </c>
      <c r="K187" s="384">
        <v>0</v>
      </c>
      <c r="L187" s="378">
        <f t="shared" si="24"/>
        <v>0</v>
      </c>
      <c r="M187" s="454"/>
      <c r="IV187" s="41"/>
    </row>
    <row r="188" spans="1:256" customFormat="1" ht="25.5" customHeight="1">
      <c r="A188" s="455">
        <v>396</v>
      </c>
      <c r="B188" s="449" t="s">
        <v>539</v>
      </c>
      <c r="C188" s="384">
        <v>0</v>
      </c>
      <c r="D188" s="384">
        <v>0</v>
      </c>
      <c r="E188" s="384">
        <v>0</v>
      </c>
      <c r="F188" s="384">
        <v>0</v>
      </c>
      <c r="G188" s="384">
        <v>0</v>
      </c>
      <c r="H188" s="384">
        <v>0</v>
      </c>
      <c r="I188" s="384">
        <v>0</v>
      </c>
      <c r="J188" s="384">
        <v>0</v>
      </c>
      <c r="K188" s="384">
        <v>0</v>
      </c>
      <c r="L188" s="378">
        <f t="shared" si="24"/>
        <v>0</v>
      </c>
      <c r="M188" s="454"/>
      <c r="IV188" s="41"/>
    </row>
    <row r="189" spans="1:256" customFormat="1" ht="25.5" customHeight="1">
      <c r="A189" s="455">
        <v>397</v>
      </c>
      <c r="B189" s="449" t="s">
        <v>540</v>
      </c>
      <c r="C189" s="384">
        <v>0</v>
      </c>
      <c r="D189" s="384">
        <v>0</v>
      </c>
      <c r="E189" s="384">
        <v>0</v>
      </c>
      <c r="F189" s="384">
        <v>0</v>
      </c>
      <c r="G189" s="384">
        <v>0</v>
      </c>
      <c r="H189" s="384">
        <v>0</v>
      </c>
      <c r="I189" s="384">
        <v>0</v>
      </c>
      <c r="J189" s="384">
        <v>0</v>
      </c>
      <c r="K189" s="384">
        <v>0</v>
      </c>
      <c r="L189" s="378">
        <f t="shared" si="24"/>
        <v>0</v>
      </c>
      <c r="M189" s="454"/>
      <c r="IV189" s="41"/>
    </row>
    <row r="190" spans="1:256" customFormat="1" ht="25.5">
      <c r="A190" s="455">
        <v>398</v>
      </c>
      <c r="B190" s="449" t="s">
        <v>541</v>
      </c>
      <c r="C190" s="384">
        <v>0</v>
      </c>
      <c r="D190" s="384">
        <v>0</v>
      </c>
      <c r="E190" s="384">
        <v>0</v>
      </c>
      <c r="F190" s="384">
        <v>0</v>
      </c>
      <c r="G190" s="384">
        <v>0</v>
      </c>
      <c r="H190" s="384">
        <v>0</v>
      </c>
      <c r="I190" s="384">
        <v>0</v>
      </c>
      <c r="J190" s="384">
        <v>0</v>
      </c>
      <c r="K190" s="384">
        <v>0</v>
      </c>
      <c r="L190" s="378">
        <f t="shared" si="24"/>
        <v>0</v>
      </c>
      <c r="M190" s="454"/>
      <c r="IV190" s="41"/>
    </row>
    <row r="191" spans="1:256" customFormat="1" ht="25.5" customHeight="1">
      <c r="A191" s="455">
        <v>399</v>
      </c>
      <c r="B191" s="449" t="s">
        <v>542</v>
      </c>
      <c r="C191" s="384">
        <v>0</v>
      </c>
      <c r="D191" s="384">
        <v>0</v>
      </c>
      <c r="E191" s="384">
        <v>0</v>
      </c>
      <c r="F191" s="384">
        <v>0</v>
      </c>
      <c r="G191" s="384">
        <v>0</v>
      </c>
      <c r="H191" s="384">
        <v>0</v>
      </c>
      <c r="I191" s="384">
        <v>0</v>
      </c>
      <c r="J191" s="384">
        <v>0</v>
      </c>
      <c r="K191" s="384">
        <v>0</v>
      </c>
      <c r="L191" s="378">
        <f t="shared" si="24"/>
        <v>0</v>
      </c>
      <c r="M191" s="454"/>
      <c r="IV191" s="41"/>
    </row>
    <row r="192" spans="1:256" customFormat="1" ht="31.5">
      <c r="A192" s="434">
        <v>4000</v>
      </c>
      <c r="B192" s="435" t="s">
        <v>543</v>
      </c>
      <c r="C192" s="375">
        <f t="shared" ref="C192:M192" si="31">C193+C203+C209+C219+C228+C232+C247+C239+C241</f>
        <v>1443224</v>
      </c>
      <c r="D192" s="375">
        <f t="shared" si="31"/>
        <v>0</v>
      </c>
      <c r="E192" s="375">
        <f t="shared" si="31"/>
        <v>0</v>
      </c>
      <c r="F192" s="375">
        <f t="shared" si="31"/>
        <v>0</v>
      </c>
      <c r="G192" s="375">
        <f t="shared" si="31"/>
        <v>220000</v>
      </c>
      <c r="H192" s="375">
        <f t="shared" si="31"/>
        <v>0</v>
      </c>
      <c r="I192" s="375">
        <f t="shared" si="31"/>
        <v>0</v>
      </c>
      <c r="J192" s="375">
        <f t="shared" si="31"/>
        <v>0</v>
      </c>
      <c r="K192" s="375">
        <f t="shared" si="31"/>
        <v>0</v>
      </c>
      <c r="L192" s="375">
        <f t="shared" si="24"/>
        <v>1663224</v>
      </c>
      <c r="M192" s="460">
        <f t="shared" si="31"/>
        <v>0</v>
      </c>
      <c r="IV192" s="41"/>
    </row>
    <row r="193" spans="1:256" customFormat="1" ht="30">
      <c r="A193" s="459">
        <v>4100</v>
      </c>
      <c r="B193" s="450" t="s">
        <v>331</v>
      </c>
      <c r="C193" s="376">
        <f>SUM(C194:C202)</f>
        <v>0</v>
      </c>
      <c r="D193" s="376">
        <f t="shared" ref="D193:M193" si="32">SUM(D194:D202)</f>
        <v>0</v>
      </c>
      <c r="E193" s="376">
        <f t="shared" si="32"/>
        <v>0</v>
      </c>
      <c r="F193" s="376">
        <f t="shared" si="32"/>
        <v>0</v>
      </c>
      <c r="G193" s="376">
        <f t="shared" si="32"/>
        <v>0</v>
      </c>
      <c r="H193" s="376">
        <f t="shared" si="32"/>
        <v>0</v>
      </c>
      <c r="I193" s="376">
        <f t="shared" si="32"/>
        <v>0</v>
      </c>
      <c r="J193" s="376">
        <f t="shared" si="32"/>
        <v>0</v>
      </c>
      <c r="K193" s="376">
        <f t="shared" si="32"/>
        <v>0</v>
      </c>
      <c r="L193" s="376">
        <f t="shared" si="24"/>
        <v>0</v>
      </c>
      <c r="M193" s="458">
        <f t="shared" si="32"/>
        <v>0</v>
      </c>
      <c r="IV193" s="41"/>
    </row>
    <row r="194" spans="1:256" customFormat="1" ht="25.5" customHeight="1">
      <c r="A194" s="455">
        <v>411</v>
      </c>
      <c r="B194" s="449" t="s">
        <v>544</v>
      </c>
      <c r="C194" s="387">
        <v>0</v>
      </c>
      <c r="D194" s="387">
        <v>0</v>
      </c>
      <c r="E194" s="387">
        <v>0</v>
      </c>
      <c r="F194" s="387">
        <v>0</v>
      </c>
      <c r="G194" s="387">
        <v>0</v>
      </c>
      <c r="H194" s="387">
        <v>0</v>
      </c>
      <c r="I194" s="387">
        <v>0</v>
      </c>
      <c r="J194" s="387">
        <v>0</v>
      </c>
      <c r="K194" s="387">
        <v>0</v>
      </c>
      <c r="L194" s="378">
        <f t="shared" si="24"/>
        <v>0</v>
      </c>
      <c r="M194" s="454"/>
      <c r="IV194" s="41"/>
    </row>
    <row r="195" spans="1:256" customFormat="1" ht="25.5" customHeight="1">
      <c r="A195" s="455">
        <v>412</v>
      </c>
      <c r="B195" s="449" t="s">
        <v>545</v>
      </c>
      <c r="C195" s="387">
        <v>0</v>
      </c>
      <c r="D195" s="387">
        <v>0</v>
      </c>
      <c r="E195" s="387">
        <v>0</v>
      </c>
      <c r="F195" s="387">
        <v>0</v>
      </c>
      <c r="G195" s="387">
        <v>0</v>
      </c>
      <c r="H195" s="387">
        <v>0</v>
      </c>
      <c r="I195" s="387">
        <v>0</v>
      </c>
      <c r="J195" s="387">
        <v>0</v>
      </c>
      <c r="K195" s="387">
        <v>0</v>
      </c>
      <c r="L195" s="378">
        <f t="shared" si="24"/>
        <v>0</v>
      </c>
      <c r="M195" s="454"/>
      <c r="IV195" s="41"/>
    </row>
    <row r="196" spans="1:256" customFormat="1" ht="25.5" customHeight="1">
      <c r="A196" s="455">
        <v>413</v>
      </c>
      <c r="B196" s="449" t="s">
        <v>546</v>
      </c>
      <c r="C196" s="387">
        <v>0</v>
      </c>
      <c r="D196" s="387">
        <v>0</v>
      </c>
      <c r="E196" s="387">
        <v>0</v>
      </c>
      <c r="F196" s="387">
        <v>0</v>
      </c>
      <c r="G196" s="387">
        <v>0</v>
      </c>
      <c r="H196" s="387">
        <v>0</v>
      </c>
      <c r="I196" s="387">
        <v>0</v>
      </c>
      <c r="J196" s="387">
        <v>0</v>
      </c>
      <c r="K196" s="387">
        <v>0</v>
      </c>
      <c r="L196" s="378">
        <f t="shared" si="24"/>
        <v>0</v>
      </c>
      <c r="M196" s="454"/>
      <c r="IV196" s="41"/>
    </row>
    <row r="197" spans="1:256" customFormat="1" ht="25.5" customHeight="1">
      <c r="A197" s="455">
        <v>414</v>
      </c>
      <c r="B197" s="449" t="s">
        <v>547</v>
      </c>
      <c r="C197" s="384">
        <v>0</v>
      </c>
      <c r="D197" s="384">
        <v>0</v>
      </c>
      <c r="E197" s="384">
        <v>0</v>
      </c>
      <c r="F197" s="384">
        <v>0</v>
      </c>
      <c r="G197" s="384">
        <v>0</v>
      </c>
      <c r="H197" s="384">
        <v>0</v>
      </c>
      <c r="I197" s="384">
        <v>0</v>
      </c>
      <c r="J197" s="384">
        <v>0</v>
      </c>
      <c r="K197" s="384">
        <v>0</v>
      </c>
      <c r="L197" s="378">
        <f t="shared" si="24"/>
        <v>0</v>
      </c>
      <c r="M197" s="454"/>
      <c r="IV197" s="41"/>
    </row>
    <row r="198" spans="1:256" customFormat="1" ht="42" customHeight="1">
      <c r="A198" s="455">
        <v>415</v>
      </c>
      <c r="B198" s="449" t="s">
        <v>548</v>
      </c>
      <c r="C198" s="384">
        <v>0</v>
      </c>
      <c r="D198" s="384">
        <v>0</v>
      </c>
      <c r="E198" s="384">
        <v>0</v>
      </c>
      <c r="F198" s="384">
        <v>0</v>
      </c>
      <c r="G198" s="384">
        <v>0</v>
      </c>
      <c r="H198" s="384">
        <v>0</v>
      </c>
      <c r="I198" s="384">
        <v>0</v>
      </c>
      <c r="J198" s="384">
        <v>0</v>
      </c>
      <c r="K198" s="384">
        <v>0</v>
      </c>
      <c r="L198" s="378">
        <f t="shared" ref="L198:L261" si="33">SUM(C198:K198)</f>
        <v>0</v>
      </c>
      <c r="M198" s="454"/>
      <c r="IV198" s="41"/>
    </row>
    <row r="199" spans="1:256" customFormat="1" ht="36.75" customHeight="1">
      <c r="A199" s="455">
        <v>416</v>
      </c>
      <c r="B199" s="449" t="s">
        <v>549</v>
      </c>
      <c r="C199" s="384">
        <v>0</v>
      </c>
      <c r="D199" s="384">
        <v>0</v>
      </c>
      <c r="E199" s="384">
        <v>0</v>
      </c>
      <c r="F199" s="384">
        <v>0</v>
      </c>
      <c r="G199" s="384">
        <v>0</v>
      </c>
      <c r="H199" s="384">
        <v>0</v>
      </c>
      <c r="I199" s="384">
        <v>0</v>
      </c>
      <c r="J199" s="384">
        <v>0</v>
      </c>
      <c r="K199" s="384">
        <v>0</v>
      </c>
      <c r="L199" s="378">
        <f t="shared" si="33"/>
        <v>0</v>
      </c>
      <c r="M199" s="454"/>
      <c r="IV199" s="41"/>
    </row>
    <row r="200" spans="1:256" customFormat="1" ht="42" customHeight="1">
      <c r="A200" s="455">
        <v>417</v>
      </c>
      <c r="B200" s="449" t="s">
        <v>550</v>
      </c>
      <c r="C200" s="384">
        <v>0</v>
      </c>
      <c r="D200" s="384">
        <v>0</v>
      </c>
      <c r="E200" s="384">
        <v>0</v>
      </c>
      <c r="F200" s="384">
        <v>0</v>
      </c>
      <c r="G200" s="384">
        <v>0</v>
      </c>
      <c r="H200" s="384">
        <v>0</v>
      </c>
      <c r="I200" s="384">
        <v>0</v>
      </c>
      <c r="J200" s="384">
        <v>0</v>
      </c>
      <c r="K200" s="384">
        <v>0</v>
      </c>
      <c r="L200" s="378">
        <f t="shared" si="33"/>
        <v>0</v>
      </c>
      <c r="M200" s="454"/>
      <c r="IV200" s="41"/>
    </row>
    <row r="201" spans="1:256" customFormat="1" ht="34.5" customHeight="1">
      <c r="A201" s="455">
        <v>418</v>
      </c>
      <c r="B201" s="449" t="s">
        <v>551</v>
      </c>
      <c r="C201" s="384">
        <v>0</v>
      </c>
      <c r="D201" s="384">
        <v>0</v>
      </c>
      <c r="E201" s="384">
        <v>0</v>
      </c>
      <c r="F201" s="384">
        <v>0</v>
      </c>
      <c r="G201" s="384">
        <v>0</v>
      </c>
      <c r="H201" s="384">
        <v>0</v>
      </c>
      <c r="I201" s="384">
        <v>0</v>
      </c>
      <c r="J201" s="384">
        <v>0</v>
      </c>
      <c r="K201" s="384">
        <v>0</v>
      </c>
      <c r="L201" s="378">
        <f t="shared" si="33"/>
        <v>0</v>
      </c>
      <c r="M201" s="454"/>
      <c r="IV201" s="41"/>
    </row>
    <row r="202" spans="1:256" customFormat="1" ht="34.5" customHeight="1">
      <c r="A202" s="455">
        <v>419</v>
      </c>
      <c r="B202" s="449" t="s">
        <v>552</v>
      </c>
      <c r="C202" s="384">
        <v>0</v>
      </c>
      <c r="D202" s="384">
        <v>0</v>
      </c>
      <c r="E202" s="384">
        <v>0</v>
      </c>
      <c r="F202" s="384">
        <v>0</v>
      </c>
      <c r="G202" s="384">
        <v>0</v>
      </c>
      <c r="H202" s="384">
        <v>0</v>
      </c>
      <c r="I202" s="384">
        <v>0</v>
      </c>
      <c r="J202" s="384">
        <v>0</v>
      </c>
      <c r="K202" s="384">
        <v>0</v>
      </c>
      <c r="L202" s="378">
        <f t="shared" si="33"/>
        <v>0</v>
      </c>
      <c r="M202" s="454"/>
      <c r="IV202" s="41"/>
    </row>
    <row r="203" spans="1:256" customFormat="1" ht="25.5" customHeight="1">
      <c r="A203" s="436">
        <v>4200</v>
      </c>
      <c r="B203" s="437" t="s">
        <v>553</v>
      </c>
      <c r="C203" s="376">
        <f t="shared" ref="C203:K203" si="34">SUM(C204:C208)</f>
        <v>0</v>
      </c>
      <c r="D203" s="376">
        <f t="shared" si="34"/>
        <v>0</v>
      </c>
      <c r="E203" s="376">
        <f t="shared" si="34"/>
        <v>0</v>
      </c>
      <c r="F203" s="376">
        <f t="shared" si="34"/>
        <v>0</v>
      </c>
      <c r="G203" s="376">
        <f t="shared" si="34"/>
        <v>0</v>
      </c>
      <c r="H203" s="376">
        <f t="shared" si="34"/>
        <v>0</v>
      </c>
      <c r="I203" s="376">
        <f t="shared" si="34"/>
        <v>0</v>
      </c>
      <c r="J203" s="376">
        <f t="shared" si="34"/>
        <v>0</v>
      </c>
      <c r="K203" s="376">
        <f t="shared" si="34"/>
        <v>0</v>
      </c>
      <c r="L203" s="376">
        <f t="shared" si="33"/>
        <v>0</v>
      </c>
      <c r="M203" s="457"/>
      <c r="IV203" s="41"/>
    </row>
    <row r="204" spans="1:256" customFormat="1" ht="25.5">
      <c r="A204" s="455">
        <v>421</v>
      </c>
      <c r="B204" s="449" t="s">
        <v>554</v>
      </c>
      <c r="C204" s="384">
        <v>0</v>
      </c>
      <c r="D204" s="384">
        <v>0</v>
      </c>
      <c r="E204" s="384">
        <v>0</v>
      </c>
      <c r="F204" s="384">
        <v>0</v>
      </c>
      <c r="G204" s="384">
        <v>0</v>
      </c>
      <c r="H204" s="384">
        <v>0</v>
      </c>
      <c r="I204" s="384">
        <v>0</v>
      </c>
      <c r="J204" s="384">
        <v>0</v>
      </c>
      <c r="K204" s="384">
        <v>0</v>
      </c>
      <c r="L204" s="378">
        <f t="shared" si="33"/>
        <v>0</v>
      </c>
      <c r="M204" s="454"/>
      <c r="IV204" s="41"/>
    </row>
    <row r="205" spans="1:256" customFormat="1" ht="26.25" customHeight="1">
      <c r="A205" s="455">
        <v>422</v>
      </c>
      <c r="B205" s="449" t="s">
        <v>555</v>
      </c>
      <c r="C205" s="384">
        <v>0</v>
      </c>
      <c r="D205" s="384">
        <v>0</v>
      </c>
      <c r="E205" s="384">
        <v>0</v>
      </c>
      <c r="F205" s="384">
        <v>0</v>
      </c>
      <c r="G205" s="384">
        <v>0</v>
      </c>
      <c r="H205" s="384">
        <v>0</v>
      </c>
      <c r="I205" s="384">
        <v>0</v>
      </c>
      <c r="J205" s="384">
        <v>0</v>
      </c>
      <c r="K205" s="384">
        <v>0</v>
      </c>
      <c r="L205" s="378">
        <f t="shared" si="33"/>
        <v>0</v>
      </c>
      <c r="M205" s="454"/>
      <c r="IV205" s="41"/>
    </row>
    <row r="206" spans="1:256" customFormat="1" ht="25.5">
      <c r="A206" s="455">
        <v>423</v>
      </c>
      <c r="B206" s="449" t="s">
        <v>556</v>
      </c>
      <c r="C206" s="384">
        <v>0</v>
      </c>
      <c r="D206" s="384">
        <v>0</v>
      </c>
      <c r="E206" s="384">
        <v>0</v>
      </c>
      <c r="F206" s="384">
        <v>0</v>
      </c>
      <c r="G206" s="384">
        <v>0</v>
      </c>
      <c r="H206" s="384">
        <v>0</v>
      </c>
      <c r="I206" s="384">
        <v>0</v>
      </c>
      <c r="J206" s="384">
        <v>0</v>
      </c>
      <c r="K206" s="384">
        <v>0</v>
      </c>
      <c r="L206" s="378">
        <f t="shared" si="33"/>
        <v>0</v>
      </c>
      <c r="M206" s="454"/>
      <c r="IV206" s="41"/>
    </row>
    <row r="207" spans="1:256" customFormat="1" ht="25.5" customHeight="1">
      <c r="A207" s="455">
        <v>424</v>
      </c>
      <c r="B207" s="449" t="s">
        <v>557</v>
      </c>
      <c r="C207" s="384">
        <v>0</v>
      </c>
      <c r="D207" s="384">
        <v>0</v>
      </c>
      <c r="E207" s="384">
        <v>0</v>
      </c>
      <c r="F207" s="384">
        <v>0</v>
      </c>
      <c r="G207" s="384">
        <v>0</v>
      </c>
      <c r="H207" s="384">
        <v>0</v>
      </c>
      <c r="I207" s="384">
        <v>0</v>
      </c>
      <c r="J207" s="384">
        <v>0</v>
      </c>
      <c r="K207" s="384">
        <v>0</v>
      </c>
      <c r="L207" s="378">
        <f t="shared" si="33"/>
        <v>0</v>
      </c>
      <c r="M207" s="454"/>
      <c r="IV207" s="41"/>
    </row>
    <row r="208" spans="1:256" customFormat="1" ht="25.5">
      <c r="A208" s="455">
        <v>425</v>
      </c>
      <c r="B208" s="449" t="s">
        <v>558</v>
      </c>
      <c r="C208" s="384">
        <v>0</v>
      </c>
      <c r="D208" s="384">
        <v>0</v>
      </c>
      <c r="E208" s="384">
        <v>0</v>
      </c>
      <c r="F208" s="384">
        <v>0</v>
      </c>
      <c r="G208" s="384">
        <v>0</v>
      </c>
      <c r="H208" s="384">
        <v>0</v>
      </c>
      <c r="I208" s="384">
        <v>0</v>
      </c>
      <c r="J208" s="384">
        <v>0</v>
      </c>
      <c r="K208" s="384">
        <v>0</v>
      </c>
      <c r="L208" s="378">
        <f t="shared" si="33"/>
        <v>0</v>
      </c>
      <c r="M208" s="454"/>
      <c r="IV208" s="41"/>
    </row>
    <row r="209" spans="1:256" customFormat="1" ht="25.5" customHeight="1">
      <c r="A209" s="436">
        <v>4300</v>
      </c>
      <c r="B209" s="437" t="s">
        <v>334</v>
      </c>
      <c r="C209" s="376">
        <f t="shared" ref="C209:M209" si="35">SUM(C210:C218)</f>
        <v>0</v>
      </c>
      <c r="D209" s="376">
        <f t="shared" si="35"/>
        <v>0</v>
      </c>
      <c r="E209" s="376">
        <f t="shared" si="35"/>
        <v>0</v>
      </c>
      <c r="F209" s="376">
        <f t="shared" si="35"/>
        <v>0</v>
      </c>
      <c r="G209" s="376">
        <f t="shared" si="35"/>
        <v>0</v>
      </c>
      <c r="H209" s="376">
        <f t="shared" si="35"/>
        <v>0</v>
      </c>
      <c r="I209" s="376">
        <f t="shared" si="35"/>
        <v>0</v>
      </c>
      <c r="J209" s="376">
        <f t="shared" si="35"/>
        <v>0</v>
      </c>
      <c r="K209" s="376">
        <f t="shared" si="35"/>
        <v>0</v>
      </c>
      <c r="L209" s="376">
        <f t="shared" si="33"/>
        <v>0</v>
      </c>
      <c r="M209" s="458">
        <f t="shared" si="35"/>
        <v>0</v>
      </c>
      <c r="IV209" s="41"/>
    </row>
    <row r="210" spans="1:256" customFormat="1" ht="25.5" customHeight="1">
      <c r="A210" s="455">
        <v>431</v>
      </c>
      <c r="B210" s="449" t="s">
        <v>559</v>
      </c>
      <c r="C210" s="384">
        <v>0</v>
      </c>
      <c r="D210" s="384">
        <v>0</v>
      </c>
      <c r="E210" s="384">
        <v>0</v>
      </c>
      <c r="F210" s="384">
        <v>0</v>
      </c>
      <c r="G210" s="384">
        <v>0</v>
      </c>
      <c r="H210" s="384">
        <v>0</v>
      </c>
      <c r="I210" s="384">
        <v>0</v>
      </c>
      <c r="J210" s="384">
        <v>0</v>
      </c>
      <c r="K210" s="384">
        <v>0</v>
      </c>
      <c r="L210" s="378">
        <f t="shared" si="33"/>
        <v>0</v>
      </c>
      <c r="M210" s="454"/>
      <c r="IV210" s="41"/>
    </row>
    <row r="211" spans="1:256" customFormat="1" ht="25.5" customHeight="1">
      <c r="A211" s="455">
        <v>432</v>
      </c>
      <c r="B211" s="449" t="s">
        <v>560</v>
      </c>
      <c r="C211" s="384">
        <v>0</v>
      </c>
      <c r="D211" s="384">
        <v>0</v>
      </c>
      <c r="E211" s="384">
        <v>0</v>
      </c>
      <c r="F211" s="384">
        <v>0</v>
      </c>
      <c r="G211" s="384">
        <v>0</v>
      </c>
      <c r="H211" s="384">
        <v>0</v>
      </c>
      <c r="I211" s="384">
        <v>0</v>
      </c>
      <c r="J211" s="384">
        <v>0</v>
      </c>
      <c r="K211" s="384">
        <v>0</v>
      </c>
      <c r="L211" s="378">
        <f t="shared" si="33"/>
        <v>0</v>
      </c>
      <c r="M211" s="454"/>
      <c r="IV211" s="41"/>
    </row>
    <row r="212" spans="1:256" customFormat="1" ht="25.5" customHeight="1">
      <c r="A212" s="455">
        <v>433</v>
      </c>
      <c r="B212" s="449" t="s">
        <v>561</v>
      </c>
      <c r="C212" s="384">
        <v>0</v>
      </c>
      <c r="D212" s="384">
        <v>0</v>
      </c>
      <c r="E212" s="384">
        <v>0</v>
      </c>
      <c r="F212" s="384">
        <v>0</v>
      </c>
      <c r="G212" s="384">
        <v>0</v>
      </c>
      <c r="H212" s="384">
        <v>0</v>
      </c>
      <c r="I212" s="384">
        <v>0</v>
      </c>
      <c r="J212" s="384">
        <v>0</v>
      </c>
      <c r="K212" s="384">
        <v>0</v>
      </c>
      <c r="L212" s="378">
        <f t="shared" si="33"/>
        <v>0</v>
      </c>
      <c r="M212" s="454"/>
      <c r="IV212" s="41"/>
    </row>
    <row r="213" spans="1:256" customFormat="1" ht="25.5" customHeight="1">
      <c r="A213" s="455">
        <v>434</v>
      </c>
      <c r="B213" s="449" t="s">
        <v>562</v>
      </c>
      <c r="C213" s="384">
        <v>0</v>
      </c>
      <c r="D213" s="384">
        <v>0</v>
      </c>
      <c r="E213" s="384">
        <v>0</v>
      </c>
      <c r="F213" s="384">
        <v>0</v>
      </c>
      <c r="G213" s="384">
        <v>0</v>
      </c>
      <c r="H213" s="384">
        <v>0</v>
      </c>
      <c r="I213" s="384">
        <v>0</v>
      </c>
      <c r="J213" s="384">
        <v>0</v>
      </c>
      <c r="K213" s="384">
        <v>0</v>
      </c>
      <c r="L213" s="378">
        <f t="shared" si="33"/>
        <v>0</v>
      </c>
      <c r="M213" s="454"/>
      <c r="IV213" s="41"/>
    </row>
    <row r="214" spans="1:256" customFormat="1" ht="25.5" customHeight="1">
      <c r="A214" s="455">
        <v>435</v>
      </c>
      <c r="B214" s="449" t="s">
        <v>563</v>
      </c>
      <c r="C214" s="384">
        <v>0</v>
      </c>
      <c r="D214" s="384">
        <v>0</v>
      </c>
      <c r="E214" s="384">
        <v>0</v>
      </c>
      <c r="F214" s="384">
        <v>0</v>
      </c>
      <c r="G214" s="384">
        <v>0</v>
      </c>
      <c r="H214" s="384">
        <v>0</v>
      </c>
      <c r="I214" s="384">
        <v>0</v>
      </c>
      <c r="J214" s="384">
        <v>0</v>
      </c>
      <c r="K214" s="384">
        <v>0</v>
      </c>
      <c r="L214" s="378">
        <f t="shared" si="33"/>
        <v>0</v>
      </c>
      <c r="M214" s="454"/>
      <c r="IV214" s="41"/>
    </row>
    <row r="215" spans="1:256" customFormat="1" ht="25.5" customHeight="1">
      <c r="A215" s="455">
        <v>436</v>
      </c>
      <c r="B215" s="449" t="s">
        <v>564</v>
      </c>
      <c r="C215" s="384">
        <v>0</v>
      </c>
      <c r="D215" s="384">
        <v>0</v>
      </c>
      <c r="E215" s="384">
        <v>0</v>
      </c>
      <c r="F215" s="384">
        <v>0</v>
      </c>
      <c r="G215" s="384">
        <v>0</v>
      </c>
      <c r="H215" s="384">
        <v>0</v>
      </c>
      <c r="I215" s="384">
        <v>0</v>
      </c>
      <c r="J215" s="384">
        <v>0</v>
      </c>
      <c r="K215" s="384">
        <v>0</v>
      </c>
      <c r="L215" s="378">
        <f t="shared" si="33"/>
        <v>0</v>
      </c>
      <c r="M215" s="454"/>
      <c r="IV215" s="41"/>
    </row>
    <row r="216" spans="1:256" customFormat="1" ht="25.5" customHeight="1">
      <c r="A216" s="455">
        <v>437</v>
      </c>
      <c r="B216" s="449" t="s">
        <v>565</v>
      </c>
      <c r="C216" s="384">
        <v>0</v>
      </c>
      <c r="D216" s="384">
        <v>0</v>
      </c>
      <c r="E216" s="384">
        <v>0</v>
      </c>
      <c r="F216" s="384">
        <v>0</v>
      </c>
      <c r="G216" s="384">
        <v>0</v>
      </c>
      <c r="H216" s="384">
        <v>0</v>
      </c>
      <c r="I216" s="384">
        <v>0</v>
      </c>
      <c r="J216" s="384">
        <v>0</v>
      </c>
      <c r="K216" s="384">
        <v>0</v>
      </c>
      <c r="L216" s="378">
        <f t="shared" si="33"/>
        <v>0</v>
      </c>
      <c r="M216" s="454"/>
      <c r="IV216" s="41"/>
    </row>
    <row r="217" spans="1:256" customFormat="1" ht="25.5" customHeight="1">
      <c r="A217" s="455">
        <v>438</v>
      </c>
      <c r="B217" s="449" t="s">
        <v>566</v>
      </c>
      <c r="C217" s="384">
        <v>0</v>
      </c>
      <c r="D217" s="384">
        <v>0</v>
      </c>
      <c r="E217" s="384">
        <v>0</v>
      </c>
      <c r="F217" s="384">
        <v>0</v>
      </c>
      <c r="G217" s="384">
        <v>0</v>
      </c>
      <c r="H217" s="384">
        <v>0</v>
      </c>
      <c r="I217" s="384">
        <v>0</v>
      </c>
      <c r="J217" s="384">
        <v>0</v>
      </c>
      <c r="K217" s="384">
        <v>0</v>
      </c>
      <c r="L217" s="378">
        <f t="shared" si="33"/>
        <v>0</v>
      </c>
      <c r="M217" s="454"/>
      <c r="IV217" s="41"/>
    </row>
    <row r="218" spans="1:256" customFormat="1" ht="25.5" customHeight="1">
      <c r="A218" s="455">
        <v>439</v>
      </c>
      <c r="B218" s="449" t="s">
        <v>567</v>
      </c>
      <c r="C218" s="384">
        <v>0</v>
      </c>
      <c r="D218" s="384">
        <v>0</v>
      </c>
      <c r="E218" s="384">
        <v>0</v>
      </c>
      <c r="F218" s="384">
        <v>0</v>
      </c>
      <c r="G218" s="384">
        <v>0</v>
      </c>
      <c r="H218" s="384">
        <v>0</v>
      </c>
      <c r="I218" s="384">
        <v>0</v>
      </c>
      <c r="J218" s="384">
        <v>0</v>
      </c>
      <c r="K218" s="384">
        <v>0</v>
      </c>
      <c r="L218" s="378">
        <f t="shared" si="33"/>
        <v>0</v>
      </c>
      <c r="M218" s="454"/>
      <c r="IV218" s="41"/>
    </row>
    <row r="219" spans="1:256" customFormat="1" ht="25.5" customHeight="1">
      <c r="A219" s="436">
        <v>4400</v>
      </c>
      <c r="B219" s="437" t="s">
        <v>337</v>
      </c>
      <c r="C219" s="376">
        <f t="shared" ref="C219:M219" si="36">SUM(C220:C227)</f>
        <v>324000</v>
      </c>
      <c r="D219" s="376">
        <f t="shared" si="36"/>
        <v>0</v>
      </c>
      <c r="E219" s="376">
        <f t="shared" si="36"/>
        <v>0</v>
      </c>
      <c r="F219" s="376">
        <f t="shared" si="36"/>
        <v>0</v>
      </c>
      <c r="G219" s="376">
        <f t="shared" si="36"/>
        <v>220000</v>
      </c>
      <c r="H219" s="376">
        <f t="shared" si="36"/>
        <v>0</v>
      </c>
      <c r="I219" s="376">
        <f t="shared" si="36"/>
        <v>0</v>
      </c>
      <c r="J219" s="376">
        <f t="shared" si="36"/>
        <v>0</v>
      </c>
      <c r="K219" s="376">
        <f t="shared" si="36"/>
        <v>0</v>
      </c>
      <c r="L219" s="376">
        <f t="shared" si="33"/>
        <v>544000</v>
      </c>
      <c r="M219" s="458">
        <f t="shared" si="36"/>
        <v>0</v>
      </c>
      <c r="IV219" s="41"/>
    </row>
    <row r="220" spans="1:256" customFormat="1" ht="25.5" customHeight="1">
      <c r="A220" s="455">
        <v>441</v>
      </c>
      <c r="B220" s="449" t="s">
        <v>568</v>
      </c>
      <c r="C220" s="384">
        <v>312000</v>
      </c>
      <c r="D220" s="384">
        <v>0</v>
      </c>
      <c r="E220" s="384">
        <v>0</v>
      </c>
      <c r="F220" s="384">
        <v>0</v>
      </c>
      <c r="G220" s="384">
        <v>0</v>
      </c>
      <c r="H220" s="384">
        <v>0</v>
      </c>
      <c r="I220" s="384">
        <v>0</v>
      </c>
      <c r="J220" s="384">
        <v>0</v>
      </c>
      <c r="K220" s="384">
        <v>0</v>
      </c>
      <c r="L220" s="378">
        <f t="shared" si="33"/>
        <v>312000</v>
      </c>
      <c r="M220" s="454"/>
      <c r="IV220" s="41"/>
    </row>
    <row r="221" spans="1:256" customFormat="1" ht="25.5" customHeight="1">
      <c r="A221" s="455">
        <v>442</v>
      </c>
      <c r="B221" s="449" t="s">
        <v>569</v>
      </c>
      <c r="C221" s="384">
        <v>0</v>
      </c>
      <c r="D221" s="384">
        <v>0</v>
      </c>
      <c r="E221" s="384">
        <v>0</v>
      </c>
      <c r="F221" s="384">
        <v>0</v>
      </c>
      <c r="G221" s="384">
        <v>220000</v>
      </c>
      <c r="H221" s="384">
        <v>0</v>
      </c>
      <c r="I221" s="384">
        <v>0</v>
      </c>
      <c r="J221" s="384">
        <v>0</v>
      </c>
      <c r="K221" s="384">
        <v>0</v>
      </c>
      <c r="L221" s="378">
        <f t="shared" si="33"/>
        <v>220000</v>
      </c>
      <c r="M221" s="454"/>
      <c r="IV221" s="41"/>
    </row>
    <row r="222" spans="1:256" customFormat="1" ht="25.5" customHeight="1">
      <c r="A222" s="455">
        <v>443</v>
      </c>
      <c r="B222" s="449" t="s">
        <v>570</v>
      </c>
      <c r="C222" s="384">
        <v>0</v>
      </c>
      <c r="D222" s="384">
        <v>0</v>
      </c>
      <c r="E222" s="384">
        <v>0</v>
      </c>
      <c r="F222" s="384">
        <v>0</v>
      </c>
      <c r="G222" s="384">
        <v>0</v>
      </c>
      <c r="H222" s="384">
        <v>0</v>
      </c>
      <c r="I222" s="384">
        <v>0</v>
      </c>
      <c r="J222" s="384">
        <v>0</v>
      </c>
      <c r="K222" s="384">
        <v>0</v>
      </c>
      <c r="L222" s="378">
        <f t="shared" si="33"/>
        <v>0</v>
      </c>
      <c r="M222" s="454"/>
      <c r="IV222" s="41"/>
    </row>
    <row r="223" spans="1:256" customFormat="1" ht="25.5" customHeight="1">
      <c r="A223" s="455">
        <v>444</v>
      </c>
      <c r="B223" s="449" t="s">
        <v>571</v>
      </c>
      <c r="C223" s="384">
        <v>0</v>
      </c>
      <c r="D223" s="384">
        <v>0</v>
      </c>
      <c r="E223" s="384">
        <v>0</v>
      </c>
      <c r="F223" s="384">
        <v>0</v>
      </c>
      <c r="G223" s="384">
        <v>0</v>
      </c>
      <c r="H223" s="384">
        <v>0</v>
      </c>
      <c r="I223" s="384">
        <v>0</v>
      </c>
      <c r="J223" s="384">
        <v>0</v>
      </c>
      <c r="K223" s="384">
        <v>0</v>
      </c>
      <c r="L223" s="378">
        <f t="shared" si="33"/>
        <v>0</v>
      </c>
      <c r="M223" s="454"/>
      <c r="IV223" s="41"/>
    </row>
    <row r="224" spans="1:256" customFormat="1" ht="25.5" customHeight="1">
      <c r="A224" s="455">
        <v>445</v>
      </c>
      <c r="B224" s="449" t="s">
        <v>572</v>
      </c>
      <c r="C224" s="384">
        <v>0</v>
      </c>
      <c r="D224" s="384">
        <v>0</v>
      </c>
      <c r="E224" s="384">
        <v>0</v>
      </c>
      <c r="F224" s="384">
        <v>0</v>
      </c>
      <c r="G224" s="384">
        <v>0</v>
      </c>
      <c r="H224" s="384">
        <v>0</v>
      </c>
      <c r="I224" s="384">
        <v>0</v>
      </c>
      <c r="J224" s="384">
        <v>0</v>
      </c>
      <c r="K224" s="384">
        <v>0</v>
      </c>
      <c r="L224" s="378">
        <f t="shared" si="33"/>
        <v>0</v>
      </c>
      <c r="M224" s="454"/>
      <c r="IV224" s="41"/>
    </row>
    <row r="225" spans="1:256" customFormat="1" ht="25.5" customHeight="1">
      <c r="A225" s="455">
        <v>446</v>
      </c>
      <c r="B225" s="449" t="s">
        <v>573</v>
      </c>
      <c r="C225" s="384">
        <v>0</v>
      </c>
      <c r="D225" s="384">
        <v>0</v>
      </c>
      <c r="E225" s="384">
        <v>0</v>
      </c>
      <c r="F225" s="384">
        <v>0</v>
      </c>
      <c r="G225" s="384">
        <v>0</v>
      </c>
      <c r="H225" s="384">
        <v>0</v>
      </c>
      <c r="I225" s="384">
        <v>0</v>
      </c>
      <c r="J225" s="384">
        <v>0</v>
      </c>
      <c r="K225" s="384">
        <v>0</v>
      </c>
      <c r="L225" s="378">
        <f t="shared" si="33"/>
        <v>0</v>
      </c>
      <c r="M225" s="454"/>
      <c r="IV225" s="41"/>
    </row>
    <row r="226" spans="1:256" customFormat="1" ht="25.5" customHeight="1">
      <c r="A226" s="455">
        <v>447</v>
      </c>
      <c r="B226" s="449" t="s">
        <v>574</v>
      </c>
      <c r="C226" s="384">
        <v>0</v>
      </c>
      <c r="D226" s="384">
        <v>0</v>
      </c>
      <c r="E226" s="384">
        <v>0</v>
      </c>
      <c r="F226" s="384">
        <v>0</v>
      </c>
      <c r="G226" s="384">
        <v>0</v>
      </c>
      <c r="H226" s="384">
        <v>0</v>
      </c>
      <c r="I226" s="384">
        <v>0</v>
      </c>
      <c r="J226" s="384">
        <v>0</v>
      </c>
      <c r="K226" s="384">
        <v>0</v>
      </c>
      <c r="L226" s="378">
        <f t="shared" si="33"/>
        <v>0</v>
      </c>
      <c r="M226" s="454"/>
      <c r="IV226" s="41"/>
    </row>
    <row r="227" spans="1:256" customFormat="1" ht="25.5" customHeight="1">
      <c r="A227" s="455">
        <v>448</v>
      </c>
      <c r="B227" s="449" t="s">
        <v>575</v>
      </c>
      <c r="C227" s="384">
        <v>12000</v>
      </c>
      <c r="D227" s="384">
        <v>0</v>
      </c>
      <c r="E227" s="384">
        <v>0</v>
      </c>
      <c r="F227" s="384">
        <v>0</v>
      </c>
      <c r="G227" s="384">
        <v>0</v>
      </c>
      <c r="H227" s="384">
        <v>0</v>
      </c>
      <c r="I227" s="384">
        <v>0</v>
      </c>
      <c r="J227" s="384">
        <v>0</v>
      </c>
      <c r="K227" s="384">
        <v>0</v>
      </c>
      <c r="L227" s="378">
        <f t="shared" si="33"/>
        <v>12000</v>
      </c>
      <c r="M227" s="454"/>
      <c r="IV227" s="41"/>
    </row>
    <row r="228" spans="1:256" customFormat="1" ht="25.5" customHeight="1">
      <c r="A228" s="436">
        <v>4500</v>
      </c>
      <c r="B228" s="437" t="s">
        <v>340</v>
      </c>
      <c r="C228" s="376">
        <f t="shared" ref="C228:M228" si="37">SUM(C229:C231)</f>
        <v>1069224</v>
      </c>
      <c r="D228" s="376">
        <f t="shared" si="37"/>
        <v>0</v>
      </c>
      <c r="E228" s="376">
        <f t="shared" si="37"/>
        <v>0</v>
      </c>
      <c r="F228" s="376">
        <f t="shared" si="37"/>
        <v>0</v>
      </c>
      <c r="G228" s="376">
        <f t="shared" si="37"/>
        <v>0</v>
      </c>
      <c r="H228" s="376">
        <f t="shared" si="37"/>
        <v>0</v>
      </c>
      <c r="I228" s="376">
        <f t="shared" si="37"/>
        <v>0</v>
      </c>
      <c r="J228" s="376">
        <f t="shared" si="37"/>
        <v>0</v>
      </c>
      <c r="K228" s="376">
        <f t="shared" si="37"/>
        <v>0</v>
      </c>
      <c r="L228" s="376">
        <f t="shared" si="33"/>
        <v>1069224</v>
      </c>
      <c r="M228" s="458">
        <f t="shared" si="37"/>
        <v>0</v>
      </c>
      <c r="IV228" s="41"/>
    </row>
    <row r="229" spans="1:256" customFormat="1" ht="25.5" customHeight="1">
      <c r="A229" s="455">
        <v>451</v>
      </c>
      <c r="B229" s="449" t="s">
        <v>576</v>
      </c>
      <c r="C229" s="384">
        <v>0</v>
      </c>
      <c r="D229" s="384">
        <v>0</v>
      </c>
      <c r="E229" s="384">
        <v>0</v>
      </c>
      <c r="F229" s="384">
        <v>0</v>
      </c>
      <c r="G229" s="384">
        <v>0</v>
      </c>
      <c r="H229" s="384">
        <v>0</v>
      </c>
      <c r="I229" s="384">
        <v>0</v>
      </c>
      <c r="J229" s="384">
        <v>0</v>
      </c>
      <c r="K229" s="384">
        <v>0</v>
      </c>
      <c r="L229" s="378">
        <f t="shared" si="33"/>
        <v>0</v>
      </c>
      <c r="M229" s="454"/>
      <c r="IV229" s="41"/>
    </row>
    <row r="230" spans="1:256" customFormat="1" ht="25.5" customHeight="1">
      <c r="A230" s="455">
        <v>452</v>
      </c>
      <c r="B230" s="449" t="s">
        <v>577</v>
      </c>
      <c r="C230" s="384">
        <v>0</v>
      </c>
      <c r="D230" s="384">
        <v>0</v>
      </c>
      <c r="E230" s="384">
        <v>0</v>
      </c>
      <c r="F230" s="384">
        <v>0</v>
      </c>
      <c r="G230" s="384">
        <v>0</v>
      </c>
      <c r="H230" s="384">
        <v>0</v>
      </c>
      <c r="I230" s="384">
        <v>0</v>
      </c>
      <c r="J230" s="384">
        <v>0</v>
      </c>
      <c r="K230" s="384">
        <v>0</v>
      </c>
      <c r="L230" s="378">
        <f t="shared" si="33"/>
        <v>0</v>
      </c>
      <c r="M230" s="454"/>
      <c r="IV230" s="41"/>
    </row>
    <row r="231" spans="1:256" customFormat="1" ht="25.5" customHeight="1">
      <c r="A231" s="455">
        <v>459</v>
      </c>
      <c r="B231" s="449" t="s">
        <v>578</v>
      </c>
      <c r="C231" s="384">
        <v>1069224</v>
      </c>
      <c r="D231" s="384">
        <v>0</v>
      </c>
      <c r="E231" s="384">
        <v>0</v>
      </c>
      <c r="F231" s="384">
        <v>0</v>
      </c>
      <c r="G231" s="384">
        <v>0</v>
      </c>
      <c r="H231" s="384">
        <v>0</v>
      </c>
      <c r="I231" s="384">
        <v>0</v>
      </c>
      <c r="J231" s="384">
        <v>0</v>
      </c>
      <c r="K231" s="384">
        <v>0</v>
      </c>
      <c r="L231" s="378">
        <f t="shared" si="33"/>
        <v>1069224</v>
      </c>
      <c r="M231" s="454"/>
      <c r="IV231" s="41"/>
    </row>
    <row r="232" spans="1:256" customFormat="1" ht="35.25" customHeight="1">
      <c r="A232" s="436">
        <v>4600</v>
      </c>
      <c r="B232" s="280" t="s">
        <v>579</v>
      </c>
      <c r="C232" s="376">
        <f t="shared" ref="C232:M232" si="38">SUM(C233:C238)</f>
        <v>0</v>
      </c>
      <c r="D232" s="376">
        <f t="shared" si="38"/>
        <v>0</v>
      </c>
      <c r="E232" s="376">
        <f t="shared" si="38"/>
        <v>0</v>
      </c>
      <c r="F232" s="376">
        <f t="shared" si="38"/>
        <v>0</v>
      </c>
      <c r="G232" s="376">
        <f t="shared" si="38"/>
        <v>0</v>
      </c>
      <c r="H232" s="376">
        <f t="shared" si="38"/>
        <v>0</v>
      </c>
      <c r="I232" s="376">
        <f t="shared" si="38"/>
        <v>0</v>
      </c>
      <c r="J232" s="376">
        <f t="shared" si="38"/>
        <v>0</v>
      </c>
      <c r="K232" s="376">
        <f t="shared" si="38"/>
        <v>0</v>
      </c>
      <c r="L232" s="376">
        <f t="shared" si="33"/>
        <v>0</v>
      </c>
      <c r="M232" s="458">
        <f t="shared" si="38"/>
        <v>0</v>
      </c>
      <c r="IV232" s="41"/>
    </row>
    <row r="233" spans="1:256" customFormat="1" ht="25.5" customHeight="1">
      <c r="A233" s="455">
        <v>461</v>
      </c>
      <c r="B233" s="449" t="s">
        <v>580</v>
      </c>
      <c r="C233" s="384">
        <v>0</v>
      </c>
      <c r="D233" s="384">
        <v>0</v>
      </c>
      <c r="E233" s="384">
        <v>0</v>
      </c>
      <c r="F233" s="384">
        <v>0</v>
      </c>
      <c r="G233" s="384">
        <v>0</v>
      </c>
      <c r="H233" s="384">
        <v>0</v>
      </c>
      <c r="I233" s="384">
        <v>0</v>
      </c>
      <c r="J233" s="384">
        <v>0</v>
      </c>
      <c r="K233" s="384">
        <v>0</v>
      </c>
      <c r="L233" s="378">
        <f t="shared" si="33"/>
        <v>0</v>
      </c>
      <c r="M233" s="454"/>
      <c r="IV233" s="41"/>
    </row>
    <row r="234" spans="1:256" customFormat="1" ht="25.5" customHeight="1">
      <c r="A234" s="455">
        <v>462</v>
      </c>
      <c r="B234" s="449" t="s">
        <v>581</v>
      </c>
      <c r="C234" s="384">
        <v>0</v>
      </c>
      <c r="D234" s="384">
        <v>0</v>
      </c>
      <c r="E234" s="384">
        <v>0</v>
      </c>
      <c r="F234" s="384">
        <v>0</v>
      </c>
      <c r="G234" s="384">
        <v>0</v>
      </c>
      <c r="H234" s="384">
        <v>0</v>
      </c>
      <c r="I234" s="384">
        <v>0</v>
      </c>
      <c r="J234" s="384">
        <v>0</v>
      </c>
      <c r="K234" s="384">
        <v>0</v>
      </c>
      <c r="L234" s="378">
        <f t="shared" si="33"/>
        <v>0</v>
      </c>
      <c r="M234" s="454"/>
      <c r="IV234" s="41"/>
    </row>
    <row r="235" spans="1:256" customFormat="1" ht="25.5" customHeight="1">
      <c r="A235" s="455">
        <v>463</v>
      </c>
      <c r="B235" s="449" t="s">
        <v>582</v>
      </c>
      <c r="C235" s="384">
        <v>0</v>
      </c>
      <c r="D235" s="384">
        <v>0</v>
      </c>
      <c r="E235" s="384">
        <v>0</v>
      </c>
      <c r="F235" s="384">
        <v>0</v>
      </c>
      <c r="G235" s="384">
        <v>0</v>
      </c>
      <c r="H235" s="384">
        <v>0</v>
      </c>
      <c r="I235" s="384">
        <v>0</v>
      </c>
      <c r="J235" s="384">
        <v>0</v>
      </c>
      <c r="K235" s="384">
        <v>0</v>
      </c>
      <c r="L235" s="378">
        <f t="shared" si="33"/>
        <v>0</v>
      </c>
      <c r="M235" s="454"/>
      <c r="IV235" s="41"/>
    </row>
    <row r="236" spans="1:256" customFormat="1" ht="31.5" customHeight="1">
      <c r="A236" s="455">
        <v>464</v>
      </c>
      <c r="B236" s="449" t="s">
        <v>583</v>
      </c>
      <c r="C236" s="384">
        <v>0</v>
      </c>
      <c r="D236" s="384">
        <v>0</v>
      </c>
      <c r="E236" s="384">
        <v>0</v>
      </c>
      <c r="F236" s="384">
        <v>0</v>
      </c>
      <c r="G236" s="384">
        <v>0</v>
      </c>
      <c r="H236" s="384">
        <v>0</v>
      </c>
      <c r="I236" s="384">
        <v>0</v>
      </c>
      <c r="J236" s="384">
        <v>0</v>
      </c>
      <c r="K236" s="384">
        <v>0</v>
      </c>
      <c r="L236" s="378">
        <f t="shared" si="33"/>
        <v>0</v>
      </c>
      <c r="M236" s="454"/>
      <c r="IV236" s="41"/>
    </row>
    <row r="237" spans="1:256" customFormat="1" ht="35.25" customHeight="1">
      <c r="A237" s="455">
        <v>465</v>
      </c>
      <c r="B237" s="449" t="s">
        <v>584</v>
      </c>
      <c r="C237" s="384">
        <v>0</v>
      </c>
      <c r="D237" s="384">
        <v>0</v>
      </c>
      <c r="E237" s="384">
        <v>0</v>
      </c>
      <c r="F237" s="384">
        <v>0</v>
      </c>
      <c r="G237" s="384">
        <v>0</v>
      </c>
      <c r="H237" s="384">
        <v>0</v>
      </c>
      <c r="I237" s="384">
        <v>0</v>
      </c>
      <c r="J237" s="384">
        <v>0</v>
      </c>
      <c r="K237" s="384">
        <v>0</v>
      </c>
      <c r="L237" s="378">
        <f t="shared" si="33"/>
        <v>0</v>
      </c>
      <c r="M237" s="454"/>
      <c r="IV237" s="41"/>
    </row>
    <row r="238" spans="1:256" customFormat="1" ht="31.5" customHeight="1">
      <c r="A238" s="455">
        <v>466</v>
      </c>
      <c r="B238" s="449" t="s">
        <v>585</v>
      </c>
      <c r="C238" s="384">
        <v>0</v>
      </c>
      <c r="D238" s="384">
        <v>0</v>
      </c>
      <c r="E238" s="384">
        <v>0</v>
      </c>
      <c r="F238" s="384">
        <v>0</v>
      </c>
      <c r="G238" s="384">
        <v>0</v>
      </c>
      <c r="H238" s="384">
        <v>0</v>
      </c>
      <c r="I238" s="384">
        <v>0</v>
      </c>
      <c r="J238" s="384">
        <v>0</v>
      </c>
      <c r="K238" s="384">
        <v>0</v>
      </c>
      <c r="L238" s="378">
        <f t="shared" si="33"/>
        <v>0</v>
      </c>
      <c r="M238" s="454"/>
      <c r="IV238" s="41"/>
    </row>
    <row r="239" spans="1:256" customFormat="1" ht="25.5" customHeight="1">
      <c r="A239" s="436">
        <v>4700</v>
      </c>
      <c r="B239" s="437" t="s">
        <v>586</v>
      </c>
      <c r="C239" s="376">
        <f t="shared" ref="C239:M239" si="39">SUM(C240)</f>
        <v>0</v>
      </c>
      <c r="D239" s="376">
        <f t="shared" si="39"/>
        <v>0</v>
      </c>
      <c r="E239" s="376">
        <f t="shared" si="39"/>
        <v>0</v>
      </c>
      <c r="F239" s="376">
        <f t="shared" si="39"/>
        <v>0</v>
      </c>
      <c r="G239" s="376">
        <f t="shared" si="39"/>
        <v>0</v>
      </c>
      <c r="H239" s="376">
        <f t="shared" si="39"/>
        <v>0</v>
      </c>
      <c r="I239" s="376">
        <f t="shared" si="39"/>
        <v>0</v>
      </c>
      <c r="J239" s="376">
        <f t="shared" si="39"/>
        <v>0</v>
      </c>
      <c r="K239" s="376">
        <f t="shared" si="39"/>
        <v>0</v>
      </c>
      <c r="L239" s="376">
        <f t="shared" si="33"/>
        <v>0</v>
      </c>
      <c r="M239" s="463">
        <f t="shared" si="39"/>
        <v>0</v>
      </c>
      <c r="IV239" s="41"/>
    </row>
    <row r="240" spans="1:256" customFormat="1" ht="31.5" customHeight="1">
      <c r="A240" s="455">
        <v>471</v>
      </c>
      <c r="B240" s="449" t="s">
        <v>587</v>
      </c>
      <c r="C240" s="379">
        <v>0</v>
      </c>
      <c r="D240" s="379">
        <v>0</v>
      </c>
      <c r="E240" s="379">
        <v>0</v>
      </c>
      <c r="F240" s="379">
        <v>0</v>
      </c>
      <c r="G240" s="379">
        <v>0</v>
      </c>
      <c r="H240" s="379">
        <v>0</v>
      </c>
      <c r="I240" s="379">
        <v>0</v>
      </c>
      <c r="J240" s="379">
        <v>0</v>
      </c>
      <c r="K240" s="379">
        <v>0</v>
      </c>
      <c r="L240" s="378">
        <f t="shared" si="33"/>
        <v>0</v>
      </c>
      <c r="M240" s="454"/>
      <c r="IV240" s="41"/>
    </row>
    <row r="241" spans="1:256" customFormat="1" ht="25.5" customHeight="1">
      <c r="A241" s="436">
        <v>4800</v>
      </c>
      <c r="B241" s="437" t="s">
        <v>588</v>
      </c>
      <c r="C241" s="376">
        <f t="shared" ref="C241:M241" si="40">SUM(C242:C246)</f>
        <v>50000</v>
      </c>
      <c r="D241" s="376">
        <f t="shared" si="40"/>
        <v>0</v>
      </c>
      <c r="E241" s="376">
        <f t="shared" si="40"/>
        <v>0</v>
      </c>
      <c r="F241" s="376">
        <f t="shared" si="40"/>
        <v>0</v>
      </c>
      <c r="G241" s="376">
        <f t="shared" si="40"/>
        <v>0</v>
      </c>
      <c r="H241" s="376">
        <f t="shared" si="40"/>
        <v>0</v>
      </c>
      <c r="I241" s="376">
        <f t="shared" si="40"/>
        <v>0</v>
      </c>
      <c r="J241" s="376">
        <f t="shared" si="40"/>
        <v>0</v>
      </c>
      <c r="K241" s="376">
        <f t="shared" si="40"/>
        <v>0</v>
      </c>
      <c r="L241" s="376">
        <f t="shared" si="33"/>
        <v>50000</v>
      </c>
      <c r="M241" s="463">
        <f t="shared" si="40"/>
        <v>0</v>
      </c>
      <c r="IV241" s="41"/>
    </row>
    <row r="242" spans="1:256" customFormat="1" ht="31.5" customHeight="1">
      <c r="A242" s="455">
        <v>481</v>
      </c>
      <c r="B242" s="449" t="s">
        <v>589</v>
      </c>
      <c r="C242" s="384">
        <v>50000</v>
      </c>
      <c r="D242" s="384">
        <v>0</v>
      </c>
      <c r="E242" s="384">
        <v>0</v>
      </c>
      <c r="F242" s="384">
        <v>0</v>
      </c>
      <c r="G242" s="384">
        <v>0</v>
      </c>
      <c r="H242" s="384">
        <v>0</v>
      </c>
      <c r="I242" s="384">
        <v>0</v>
      </c>
      <c r="J242" s="384">
        <v>0</v>
      </c>
      <c r="K242" s="384">
        <v>0</v>
      </c>
      <c r="L242" s="378">
        <f t="shared" si="33"/>
        <v>50000</v>
      </c>
      <c r="M242" s="464"/>
      <c r="IV242" s="41"/>
    </row>
    <row r="243" spans="1:256" customFormat="1" ht="31.5" customHeight="1">
      <c r="A243" s="455">
        <v>482</v>
      </c>
      <c r="B243" s="449" t="s">
        <v>590</v>
      </c>
      <c r="C243" s="384">
        <v>0</v>
      </c>
      <c r="D243" s="384">
        <v>0</v>
      </c>
      <c r="E243" s="384">
        <v>0</v>
      </c>
      <c r="F243" s="384">
        <v>0</v>
      </c>
      <c r="G243" s="384">
        <v>0</v>
      </c>
      <c r="H243" s="384">
        <v>0</v>
      </c>
      <c r="I243" s="384">
        <v>0</v>
      </c>
      <c r="J243" s="384">
        <v>0</v>
      </c>
      <c r="K243" s="384">
        <v>0</v>
      </c>
      <c r="L243" s="378">
        <f t="shared" si="33"/>
        <v>0</v>
      </c>
      <c r="M243" s="454"/>
      <c r="IV243" s="41"/>
    </row>
    <row r="244" spans="1:256" customFormat="1" ht="31.5" customHeight="1">
      <c r="A244" s="455">
        <v>483</v>
      </c>
      <c r="B244" s="449" t="s">
        <v>591</v>
      </c>
      <c r="C244" s="384">
        <v>0</v>
      </c>
      <c r="D244" s="384">
        <v>0</v>
      </c>
      <c r="E244" s="384">
        <v>0</v>
      </c>
      <c r="F244" s="384">
        <v>0</v>
      </c>
      <c r="G244" s="384">
        <v>0</v>
      </c>
      <c r="H244" s="384">
        <v>0</v>
      </c>
      <c r="I244" s="384">
        <v>0</v>
      </c>
      <c r="J244" s="384">
        <v>0</v>
      </c>
      <c r="K244" s="384">
        <v>0</v>
      </c>
      <c r="L244" s="378">
        <f t="shared" si="33"/>
        <v>0</v>
      </c>
      <c r="M244" s="464"/>
      <c r="IV244" s="41"/>
    </row>
    <row r="245" spans="1:256" customFormat="1" ht="31.5" customHeight="1">
      <c r="A245" s="455">
        <v>484</v>
      </c>
      <c r="B245" s="449" t="s">
        <v>592</v>
      </c>
      <c r="C245" s="384">
        <v>0</v>
      </c>
      <c r="D245" s="384">
        <v>0</v>
      </c>
      <c r="E245" s="384">
        <v>0</v>
      </c>
      <c r="F245" s="384">
        <v>0</v>
      </c>
      <c r="G245" s="384">
        <v>0</v>
      </c>
      <c r="H245" s="384">
        <v>0</v>
      </c>
      <c r="I245" s="384">
        <v>0</v>
      </c>
      <c r="J245" s="384">
        <v>0</v>
      </c>
      <c r="K245" s="384">
        <v>0</v>
      </c>
      <c r="L245" s="378">
        <f t="shared" si="33"/>
        <v>0</v>
      </c>
      <c r="M245" s="464"/>
      <c r="IV245" s="41"/>
    </row>
    <row r="246" spans="1:256" customFormat="1" ht="31.5" customHeight="1">
      <c r="A246" s="455">
        <v>485</v>
      </c>
      <c r="B246" s="449" t="s">
        <v>593</v>
      </c>
      <c r="C246" s="384">
        <v>0</v>
      </c>
      <c r="D246" s="384">
        <v>0</v>
      </c>
      <c r="E246" s="384">
        <v>0</v>
      </c>
      <c r="F246" s="384">
        <v>0</v>
      </c>
      <c r="G246" s="384">
        <v>0</v>
      </c>
      <c r="H246" s="384">
        <v>0</v>
      </c>
      <c r="I246" s="384">
        <v>0</v>
      </c>
      <c r="J246" s="384">
        <v>0</v>
      </c>
      <c r="K246" s="384">
        <v>0</v>
      </c>
      <c r="L246" s="378">
        <f t="shared" si="33"/>
        <v>0</v>
      </c>
      <c r="M246" s="464"/>
      <c r="IV246" s="41"/>
    </row>
    <row r="247" spans="1:256" customFormat="1" ht="25.5" customHeight="1">
      <c r="A247" s="436">
        <v>4900</v>
      </c>
      <c r="B247" s="437" t="s">
        <v>594</v>
      </c>
      <c r="C247" s="376">
        <f t="shared" ref="C247:K247" si="41">SUM(C248:C250)</f>
        <v>0</v>
      </c>
      <c r="D247" s="376">
        <f t="shared" si="41"/>
        <v>0</v>
      </c>
      <c r="E247" s="376">
        <f t="shared" si="41"/>
        <v>0</v>
      </c>
      <c r="F247" s="376">
        <f t="shared" si="41"/>
        <v>0</v>
      </c>
      <c r="G247" s="376">
        <f t="shared" si="41"/>
        <v>0</v>
      </c>
      <c r="H247" s="376">
        <f t="shared" si="41"/>
        <v>0</v>
      </c>
      <c r="I247" s="376">
        <f t="shared" si="41"/>
        <v>0</v>
      </c>
      <c r="J247" s="376">
        <f t="shared" si="41"/>
        <v>0</v>
      </c>
      <c r="K247" s="376">
        <f t="shared" si="41"/>
        <v>0</v>
      </c>
      <c r="L247" s="376">
        <f t="shared" si="33"/>
        <v>0</v>
      </c>
      <c r="M247" s="457"/>
      <c r="IV247" s="41"/>
    </row>
    <row r="248" spans="1:256" customFormat="1" ht="25.5" customHeight="1">
      <c r="A248" s="465">
        <v>491</v>
      </c>
      <c r="B248" s="449" t="s">
        <v>595</v>
      </c>
      <c r="C248" s="379">
        <v>0</v>
      </c>
      <c r="D248" s="379">
        <v>0</v>
      </c>
      <c r="E248" s="379">
        <v>0</v>
      </c>
      <c r="F248" s="379">
        <v>0</v>
      </c>
      <c r="G248" s="379">
        <v>0</v>
      </c>
      <c r="H248" s="379">
        <v>0</v>
      </c>
      <c r="I248" s="379">
        <v>0</v>
      </c>
      <c r="J248" s="379">
        <v>0</v>
      </c>
      <c r="K248" s="379">
        <v>0</v>
      </c>
      <c r="L248" s="378">
        <f t="shared" si="33"/>
        <v>0</v>
      </c>
      <c r="M248" s="454"/>
      <c r="IV248" s="41"/>
    </row>
    <row r="249" spans="1:256" customFormat="1" ht="25.5" customHeight="1">
      <c r="A249" s="465">
        <v>492</v>
      </c>
      <c r="B249" s="449" t="s">
        <v>596</v>
      </c>
      <c r="C249" s="379">
        <v>0</v>
      </c>
      <c r="D249" s="379">
        <v>0</v>
      </c>
      <c r="E249" s="379">
        <v>0</v>
      </c>
      <c r="F249" s="379">
        <v>0</v>
      </c>
      <c r="G249" s="379">
        <v>0</v>
      </c>
      <c r="H249" s="379">
        <v>0</v>
      </c>
      <c r="I249" s="379">
        <v>0</v>
      </c>
      <c r="J249" s="379">
        <v>0</v>
      </c>
      <c r="K249" s="379">
        <v>0</v>
      </c>
      <c r="L249" s="378">
        <f t="shared" si="33"/>
        <v>0</v>
      </c>
      <c r="M249" s="454"/>
      <c r="IV249" s="41"/>
    </row>
    <row r="250" spans="1:256" customFormat="1" ht="25.5" customHeight="1">
      <c r="A250" s="465">
        <v>493</v>
      </c>
      <c r="B250" s="449" t="s">
        <v>597</v>
      </c>
      <c r="C250" s="379">
        <v>0</v>
      </c>
      <c r="D250" s="379">
        <v>0</v>
      </c>
      <c r="E250" s="379">
        <v>0</v>
      </c>
      <c r="F250" s="379">
        <v>0</v>
      </c>
      <c r="G250" s="379">
        <v>0</v>
      </c>
      <c r="H250" s="379">
        <v>0</v>
      </c>
      <c r="I250" s="379">
        <v>0</v>
      </c>
      <c r="J250" s="379">
        <v>0</v>
      </c>
      <c r="K250" s="379">
        <v>0</v>
      </c>
      <c r="L250" s="378">
        <f t="shared" si="33"/>
        <v>0</v>
      </c>
      <c r="M250" s="454"/>
      <c r="IV250" s="41"/>
    </row>
    <row r="251" spans="1:256" customFormat="1" ht="25.5" customHeight="1">
      <c r="A251" s="434">
        <v>5000</v>
      </c>
      <c r="B251" s="435" t="s">
        <v>598</v>
      </c>
      <c r="C251" s="375">
        <f t="shared" ref="C251:M251" si="42">C252+C259+C264+C267+C274+C276+C285+C295+C300</f>
        <v>39000</v>
      </c>
      <c r="D251" s="375">
        <f t="shared" si="42"/>
        <v>0</v>
      </c>
      <c r="E251" s="375">
        <f t="shared" si="42"/>
        <v>0</v>
      </c>
      <c r="F251" s="375">
        <f t="shared" si="42"/>
        <v>0</v>
      </c>
      <c r="G251" s="375">
        <f t="shared" si="42"/>
        <v>0</v>
      </c>
      <c r="H251" s="375">
        <f t="shared" si="42"/>
        <v>0</v>
      </c>
      <c r="I251" s="375">
        <f t="shared" si="42"/>
        <v>0</v>
      </c>
      <c r="J251" s="375">
        <f t="shared" si="42"/>
        <v>0</v>
      </c>
      <c r="K251" s="375">
        <f t="shared" si="42"/>
        <v>0</v>
      </c>
      <c r="L251" s="375">
        <f t="shared" si="33"/>
        <v>39000</v>
      </c>
      <c r="M251" s="460">
        <f t="shared" si="42"/>
        <v>0</v>
      </c>
      <c r="IV251" s="41"/>
    </row>
    <row r="252" spans="1:256" customFormat="1" ht="25.5" customHeight="1">
      <c r="A252" s="436">
        <v>5100</v>
      </c>
      <c r="B252" s="437" t="s">
        <v>599</v>
      </c>
      <c r="C252" s="376">
        <f>SUM(C253:C258)</f>
        <v>32000</v>
      </c>
      <c r="D252" s="376">
        <f t="shared" ref="D252:M252" si="43">SUM(D253:D258)</f>
        <v>0</v>
      </c>
      <c r="E252" s="376">
        <f t="shared" si="43"/>
        <v>0</v>
      </c>
      <c r="F252" s="376">
        <f t="shared" si="43"/>
        <v>0</v>
      </c>
      <c r="G252" s="376">
        <f t="shared" si="43"/>
        <v>0</v>
      </c>
      <c r="H252" s="376">
        <f t="shared" si="43"/>
        <v>0</v>
      </c>
      <c r="I252" s="376">
        <f t="shared" si="43"/>
        <v>0</v>
      </c>
      <c r="J252" s="376">
        <f t="shared" si="43"/>
        <v>0</v>
      </c>
      <c r="K252" s="376">
        <f t="shared" si="43"/>
        <v>0</v>
      </c>
      <c r="L252" s="376">
        <f t="shared" si="33"/>
        <v>32000</v>
      </c>
      <c r="M252" s="458">
        <f t="shared" si="43"/>
        <v>0</v>
      </c>
      <c r="IV252" s="41"/>
    </row>
    <row r="253" spans="1:256" customFormat="1" ht="25.5" customHeight="1">
      <c r="A253" s="455">
        <v>511</v>
      </c>
      <c r="B253" s="449" t="s">
        <v>600</v>
      </c>
      <c r="C253" s="384">
        <v>12000</v>
      </c>
      <c r="D253" s="384">
        <v>0</v>
      </c>
      <c r="E253" s="384">
        <v>0</v>
      </c>
      <c r="F253" s="384">
        <v>0</v>
      </c>
      <c r="G253" s="384">
        <v>0</v>
      </c>
      <c r="H253" s="384">
        <v>0</v>
      </c>
      <c r="I253" s="384">
        <v>0</v>
      </c>
      <c r="J253" s="384">
        <v>0</v>
      </c>
      <c r="K253" s="384">
        <v>0</v>
      </c>
      <c r="L253" s="378">
        <f t="shared" si="33"/>
        <v>12000</v>
      </c>
      <c r="M253" s="454"/>
      <c r="IV253" s="41"/>
    </row>
    <row r="254" spans="1:256" customFormat="1" ht="25.5" customHeight="1">
      <c r="A254" s="455">
        <v>512</v>
      </c>
      <c r="B254" s="449" t="s">
        <v>601</v>
      </c>
      <c r="C254" s="384">
        <v>0</v>
      </c>
      <c r="D254" s="384">
        <v>0</v>
      </c>
      <c r="E254" s="384">
        <v>0</v>
      </c>
      <c r="F254" s="384">
        <v>0</v>
      </c>
      <c r="G254" s="384">
        <v>0</v>
      </c>
      <c r="H254" s="384">
        <v>0</v>
      </c>
      <c r="I254" s="384">
        <v>0</v>
      </c>
      <c r="J254" s="384">
        <v>0</v>
      </c>
      <c r="K254" s="384">
        <v>0</v>
      </c>
      <c r="L254" s="378">
        <f t="shared" si="33"/>
        <v>0</v>
      </c>
      <c r="M254" s="454"/>
      <c r="IV254" s="41"/>
    </row>
    <row r="255" spans="1:256" customFormat="1" ht="25.5" customHeight="1">
      <c r="A255" s="455">
        <v>513</v>
      </c>
      <c r="B255" s="449" t="s">
        <v>602</v>
      </c>
      <c r="C255" s="384">
        <v>0</v>
      </c>
      <c r="D255" s="384">
        <v>0</v>
      </c>
      <c r="E255" s="384">
        <v>0</v>
      </c>
      <c r="F255" s="384">
        <v>0</v>
      </c>
      <c r="G255" s="384">
        <v>0</v>
      </c>
      <c r="H255" s="384">
        <v>0</v>
      </c>
      <c r="I255" s="384">
        <v>0</v>
      </c>
      <c r="J255" s="384">
        <v>0</v>
      </c>
      <c r="K255" s="384">
        <v>0</v>
      </c>
      <c r="L255" s="378">
        <f t="shared" si="33"/>
        <v>0</v>
      </c>
      <c r="M255" s="454"/>
      <c r="IV255" s="41"/>
    </row>
    <row r="256" spans="1:256" customFormat="1" ht="25.5" customHeight="1">
      <c r="A256" s="455">
        <v>514</v>
      </c>
      <c r="B256" s="449" t="s">
        <v>603</v>
      </c>
      <c r="C256" s="384">
        <v>0</v>
      </c>
      <c r="D256" s="384">
        <v>0</v>
      </c>
      <c r="E256" s="384">
        <v>0</v>
      </c>
      <c r="F256" s="384">
        <v>0</v>
      </c>
      <c r="G256" s="384">
        <v>0</v>
      </c>
      <c r="H256" s="384">
        <v>0</v>
      </c>
      <c r="I256" s="384">
        <v>0</v>
      </c>
      <c r="J256" s="384">
        <v>0</v>
      </c>
      <c r="K256" s="384">
        <v>0</v>
      </c>
      <c r="L256" s="378">
        <f t="shared" si="33"/>
        <v>0</v>
      </c>
      <c r="M256" s="454"/>
      <c r="IV256" s="41"/>
    </row>
    <row r="257" spans="1:256" customFormat="1" ht="25.5" customHeight="1">
      <c r="A257" s="455">
        <v>515</v>
      </c>
      <c r="B257" s="449" t="s">
        <v>604</v>
      </c>
      <c r="C257" s="384">
        <v>20000</v>
      </c>
      <c r="D257" s="384">
        <v>0</v>
      </c>
      <c r="E257" s="384">
        <v>0</v>
      </c>
      <c r="F257" s="384">
        <v>0</v>
      </c>
      <c r="G257" s="384">
        <v>0</v>
      </c>
      <c r="H257" s="384">
        <v>0</v>
      </c>
      <c r="I257" s="384">
        <v>0</v>
      </c>
      <c r="J257" s="384">
        <v>0</v>
      </c>
      <c r="K257" s="384">
        <v>0</v>
      </c>
      <c r="L257" s="378">
        <f t="shared" si="33"/>
        <v>20000</v>
      </c>
      <c r="M257" s="454"/>
      <c r="IV257" s="41"/>
    </row>
    <row r="258" spans="1:256" customFormat="1" ht="25.5" customHeight="1">
      <c r="A258" s="455">
        <v>519</v>
      </c>
      <c r="B258" s="449" t="s">
        <v>605</v>
      </c>
      <c r="C258" s="384">
        <v>0</v>
      </c>
      <c r="D258" s="384">
        <v>0</v>
      </c>
      <c r="E258" s="384">
        <v>0</v>
      </c>
      <c r="F258" s="384">
        <v>0</v>
      </c>
      <c r="G258" s="384">
        <v>0</v>
      </c>
      <c r="H258" s="384">
        <v>0</v>
      </c>
      <c r="I258" s="384">
        <v>0</v>
      </c>
      <c r="J258" s="384">
        <v>0</v>
      </c>
      <c r="K258" s="384">
        <v>0</v>
      </c>
      <c r="L258" s="378">
        <f t="shared" si="33"/>
        <v>0</v>
      </c>
      <c r="M258" s="454"/>
      <c r="IV258" s="41"/>
    </row>
    <row r="259" spans="1:256" customFormat="1" ht="25.5" customHeight="1">
      <c r="A259" s="436">
        <v>5200</v>
      </c>
      <c r="B259" s="437" t="s">
        <v>606</v>
      </c>
      <c r="C259" s="376">
        <f t="shared" ref="C259:M259" si="44">SUM(C260:C263)</f>
        <v>7000</v>
      </c>
      <c r="D259" s="376">
        <f t="shared" si="44"/>
        <v>0</v>
      </c>
      <c r="E259" s="376">
        <f t="shared" si="44"/>
        <v>0</v>
      </c>
      <c r="F259" s="376">
        <f t="shared" si="44"/>
        <v>0</v>
      </c>
      <c r="G259" s="376">
        <f t="shared" si="44"/>
        <v>0</v>
      </c>
      <c r="H259" s="376">
        <f t="shared" si="44"/>
        <v>0</v>
      </c>
      <c r="I259" s="376">
        <f t="shared" si="44"/>
        <v>0</v>
      </c>
      <c r="J259" s="376">
        <f t="shared" si="44"/>
        <v>0</v>
      </c>
      <c r="K259" s="376">
        <f t="shared" si="44"/>
        <v>0</v>
      </c>
      <c r="L259" s="376">
        <f t="shared" si="33"/>
        <v>7000</v>
      </c>
      <c r="M259" s="458">
        <f t="shared" si="44"/>
        <v>0</v>
      </c>
      <c r="IV259" s="41"/>
    </row>
    <row r="260" spans="1:256" customFormat="1" ht="25.5" customHeight="1">
      <c r="A260" s="455">
        <v>521</v>
      </c>
      <c r="B260" s="449" t="s">
        <v>607</v>
      </c>
      <c r="C260" s="384">
        <v>0</v>
      </c>
      <c r="D260" s="384">
        <v>0</v>
      </c>
      <c r="E260" s="384">
        <v>0</v>
      </c>
      <c r="F260" s="384">
        <v>0</v>
      </c>
      <c r="G260" s="384">
        <v>0</v>
      </c>
      <c r="H260" s="384">
        <v>0</v>
      </c>
      <c r="I260" s="384">
        <v>0</v>
      </c>
      <c r="J260" s="384">
        <v>0</v>
      </c>
      <c r="K260" s="384">
        <v>0</v>
      </c>
      <c r="L260" s="378">
        <f t="shared" si="33"/>
        <v>0</v>
      </c>
      <c r="M260" s="454"/>
      <c r="IV260" s="41"/>
    </row>
    <row r="261" spans="1:256" customFormat="1" ht="25.5" customHeight="1">
      <c r="A261" s="455">
        <v>522</v>
      </c>
      <c r="B261" s="449" t="s">
        <v>608</v>
      </c>
      <c r="C261" s="384">
        <v>0</v>
      </c>
      <c r="D261" s="384">
        <v>0</v>
      </c>
      <c r="E261" s="384">
        <v>0</v>
      </c>
      <c r="F261" s="384">
        <v>0</v>
      </c>
      <c r="G261" s="384">
        <v>0</v>
      </c>
      <c r="H261" s="384">
        <v>0</v>
      </c>
      <c r="I261" s="384">
        <v>0</v>
      </c>
      <c r="J261" s="384">
        <v>0</v>
      </c>
      <c r="K261" s="384">
        <v>0</v>
      </c>
      <c r="L261" s="378">
        <f t="shared" si="33"/>
        <v>0</v>
      </c>
      <c r="M261" s="454"/>
      <c r="IV261" s="41"/>
    </row>
    <row r="262" spans="1:256" customFormat="1" ht="25.5" customHeight="1">
      <c r="A262" s="455">
        <v>523</v>
      </c>
      <c r="B262" s="449" t="s">
        <v>609</v>
      </c>
      <c r="C262" s="384">
        <v>7000</v>
      </c>
      <c r="D262" s="384">
        <v>0</v>
      </c>
      <c r="E262" s="384">
        <v>0</v>
      </c>
      <c r="F262" s="384">
        <v>0</v>
      </c>
      <c r="G262" s="384">
        <v>0</v>
      </c>
      <c r="H262" s="384">
        <v>0</v>
      </c>
      <c r="I262" s="384">
        <v>0</v>
      </c>
      <c r="J262" s="384">
        <v>0</v>
      </c>
      <c r="K262" s="384">
        <v>0</v>
      </c>
      <c r="L262" s="378">
        <f t="shared" ref="L262:L325" si="45">SUM(C262:K262)</f>
        <v>7000</v>
      </c>
      <c r="M262" s="454"/>
      <c r="IV262" s="41"/>
    </row>
    <row r="263" spans="1:256" customFormat="1" ht="25.5" customHeight="1">
      <c r="A263" s="455">
        <v>529</v>
      </c>
      <c r="B263" s="449" t="s">
        <v>610</v>
      </c>
      <c r="C263" s="384">
        <v>0</v>
      </c>
      <c r="D263" s="384">
        <v>0</v>
      </c>
      <c r="E263" s="384">
        <v>0</v>
      </c>
      <c r="F263" s="384">
        <v>0</v>
      </c>
      <c r="G263" s="384">
        <v>0</v>
      </c>
      <c r="H263" s="384">
        <v>0</v>
      </c>
      <c r="I263" s="384">
        <v>0</v>
      </c>
      <c r="J263" s="384">
        <v>0</v>
      </c>
      <c r="K263" s="384">
        <v>0</v>
      </c>
      <c r="L263" s="378">
        <f t="shared" si="45"/>
        <v>0</v>
      </c>
      <c r="M263" s="454"/>
      <c r="IV263" s="41"/>
    </row>
    <row r="264" spans="1:256" customFormat="1" ht="25.5" customHeight="1">
      <c r="A264" s="436">
        <v>5300</v>
      </c>
      <c r="B264" s="437" t="s">
        <v>611</v>
      </c>
      <c r="C264" s="376">
        <f t="shared" ref="C264:K264" si="46">SUM(C265:C266)</f>
        <v>0</v>
      </c>
      <c r="D264" s="376">
        <f t="shared" si="46"/>
        <v>0</v>
      </c>
      <c r="E264" s="376">
        <f t="shared" si="46"/>
        <v>0</v>
      </c>
      <c r="F264" s="376">
        <f t="shared" si="46"/>
        <v>0</v>
      </c>
      <c r="G264" s="376">
        <f t="shared" si="46"/>
        <v>0</v>
      </c>
      <c r="H264" s="376">
        <f t="shared" si="46"/>
        <v>0</v>
      </c>
      <c r="I264" s="376">
        <f t="shared" si="46"/>
        <v>0</v>
      </c>
      <c r="J264" s="376">
        <f t="shared" si="46"/>
        <v>0</v>
      </c>
      <c r="K264" s="376">
        <f t="shared" si="46"/>
        <v>0</v>
      </c>
      <c r="L264" s="376">
        <f t="shared" si="45"/>
        <v>0</v>
      </c>
      <c r="M264" s="457"/>
      <c r="IV264" s="41"/>
    </row>
    <row r="265" spans="1:256" customFormat="1" ht="25.5" customHeight="1">
      <c r="A265" s="455">
        <v>531</v>
      </c>
      <c r="B265" s="449" t="s">
        <v>612</v>
      </c>
      <c r="C265" s="384">
        <v>0</v>
      </c>
      <c r="D265" s="384">
        <v>0</v>
      </c>
      <c r="E265" s="384">
        <v>0</v>
      </c>
      <c r="F265" s="384">
        <v>0</v>
      </c>
      <c r="G265" s="384">
        <v>0</v>
      </c>
      <c r="H265" s="384">
        <v>0</v>
      </c>
      <c r="I265" s="384">
        <v>0</v>
      </c>
      <c r="J265" s="384">
        <v>0</v>
      </c>
      <c r="K265" s="384">
        <v>0</v>
      </c>
      <c r="L265" s="378">
        <f t="shared" si="45"/>
        <v>0</v>
      </c>
      <c r="M265" s="454"/>
      <c r="IV265" s="41"/>
    </row>
    <row r="266" spans="1:256" customFormat="1" ht="25.5" customHeight="1">
      <c r="A266" s="455">
        <v>532</v>
      </c>
      <c r="B266" s="449" t="s">
        <v>613</v>
      </c>
      <c r="C266" s="384">
        <v>0</v>
      </c>
      <c r="D266" s="384">
        <v>0</v>
      </c>
      <c r="E266" s="384">
        <v>0</v>
      </c>
      <c r="F266" s="384">
        <v>0</v>
      </c>
      <c r="G266" s="384">
        <v>0</v>
      </c>
      <c r="H266" s="384">
        <v>0</v>
      </c>
      <c r="I266" s="384">
        <v>0</v>
      </c>
      <c r="J266" s="384">
        <v>0</v>
      </c>
      <c r="K266" s="384">
        <v>0</v>
      </c>
      <c r="L266" s="378">
        <f t="shared" si="45"/>
        <v>0</v>
      </c>
      <c r="M266" s="454"/>
      <c r="IV266" s="41"/>
    </row>
    <row r="267" spans="1:256" customFormat="1" ht="25.5" customHeight="1">
      <c r="A267" s="436">
        <v>5400</v>
      </c>
      <c r="B267" s="437" t="s">
        <v>614</v>
      </c>
      <c r="C267" s="376">
        <f t="shared" ref="C267:M267" si="47">SUM(C268:C273)</f>
        <v>0</v>
      </c>
      <c r="D267" s="376">
        <f t="shared" si="47"/>
        <v>0</v>
      </c>
      <c r="E267" s="376">
        <f t="shared" si="47"/>
        <v>0</v>
      </c>
      <c r="F267" s="376">
        <f t="shared" si="47"/>
        <v>0</v>
      </c>
      <c r="G267" s="376">
        <f t="shared" si="47"/>
        <v>0</v>
      </c>
      <c r="H267" s="376">
        <f t="shared" si="47"/>
        <v>0</v>
      </c>
      <c r="I267" s="376">
        <f t="shared" si="47"/>
        <v>0</v>
      </c>
      <c r="J267" s="376">
        <f t="shared" si="47"/>
        <v>0</v>
      </c>
      <c r="K267" s="376">
        <f t="shared" si="47"/>
        <v>0</v>
      </c>
      <c r="L267" s="376">
        <f t="shared" si="45"/>
        <v>0</v>
      </c>
      <c r="M267" s="458">
        <f t="shared" si="47"/>
        <v>0</v>
      </c>
      <c r="IV267" s="41"/>
    </row>
    <row r="268" spans="1:256" customFormat="1" ht="25.5" customHeight="1">
      <c r="A268" s="455">
        <v>541</v>
      </c>
      <c r="B268" s="449" t="s">
        <v>615</v>
      </c>
      <c r="C268" s="384">
        <v>0</v>
      </c>
      <c r="D268" s="384">
        <v>0</v>
      </c>
      <c r="E268" s="384">
        <v>0</v>
      </c>
      <c r="F268" s="384">
        <v>0</v>
      </c>
      <c r="G268" s="384">
        <v>0</v>
      </c>
      <c r="H268" s="384">
        <v>0</v>
      </c>
      <c r="I268" s="384">
        <v>0</v>
      </c>
      <c r="J268" s="384">
        <v>0</v>
      </c>
      <c r="K268" s="384">
        <v>0</v>
      </c>
      <c r="L268" s="378">
        <f t="shared" si="45"/>
        <v>0</v>
      </c>
      <c r="M268" s="454"/>
      <c r="IV268" s="41"/>
    </row>
    <row r="269" spans="1:256" customFormat="1" ht="25.5" customHeight="1">
      <c r="A269" s="455">
        <v>542</v>
      </c>
      <c r="B269" s="449" t="s">
        <v>616</v>
      </c>
      <c r="C269" s="384">
        <v>0</v>
      </c>
      <c r="D269" s="384">
        <v>0</v>
      </c>
      <c r="E269" s="384">
        <v>0</v>
      </c>
      <c r="F269" s="384">
        <v>0</v>
      </c>
      <c r="G269" s="384">
        <v>0</v>
      </c>
      <c r="H269" s="384">
        <v>0</v>
      </c>
      <c r="I269" s="384">
        <v>0</v>
      </c>
      <c r="J269" s="384">
        <v>0</v>
      </c>
      <c r="K269" s="384">
        <v>0</v>
      </c>
      <c r="L269" s="378">
        <f t="shared" si="45"/>
        <v>0</v>
      </c>
      <c r="M269" s="454"/>
      <c r="IV269" s="41"/>
    </row>
    <row r="270" spans="1:256" customFormat="1" ht="25.5" customHeight="1">
      <c r="A270" s="455">
        <v>543</v>
      </c>
      <c r="B270" s="449" t="s">
        <v>617</v>
      </c>
      <c r="C270" s="384">
        <v>0</v>
      </c>
      <c r="D270" s="384">
        <v>0</v>
      </c>
      <c r="E270" s="384">
        <v>0</v>
      </c>
      <c r="F270" s="384">
        <v>0</v>
      </c>
      <c r="G270" s="384">
        <v>0</v>
      </c>
      <c r="H270" s="384">
        <v>0</v>
      </c>
      <c r="I270" s="384">
        <v>0</v>
      </c>
      <c r="J270" s="384">
        <v>0</v>
      </c>
      <c r="K270" s="384">
        <v>0</v>
      </c>
      <c r="L270" s="378">
        <f t="shared" si="45"/>
        <v>0</v>
      </c>
      <c r="M270" s="454"/>
      <c r="IV270" s="41"/>
    </row>
    <row r="271" spans="1:256" customFormat="1" ht="25.5" customHeight="1">
      <c r="A271" s="455">
        <v>544</v>
      </c>
      <c r="B271" s="449" t="s">
        <v>618</v>
      </c>
      <c r="C271" s="384">
        <v>0</v>
      </c>
      <c r="D271" s="384">
        <v>0</v>
      </c>
      <c r="E271" s="384">
        <v>0</v>
      </c>
      <c r="F271" s="384">
        <v>0</v>
      </c>
      <c r="G271" s="384">
        <v>0</v>
      </c>
      <c r="H271" s="384">
        <v>0</v>
      </c>
      <c r="I271" s="384">
        <v>0</v>
      </c>
      <c r="J271" s="384">
        <v>0</v>
      </c>
      <c r="K271" s="384">
        <v>0</v>
      </c>
      <c r="L271" s="378">
        <f t="shared" si="45"/>
        <v>0</v>
      </c>
      <c r="M271" s="454"/>
      <c r="IV271" s="41"/>
    </row>
    <row r="272" spans="1:256" customFormat="1" ht="25.5" customHeight="1">
      <c r="A272" s="455">
        <v>545</v>
      </c>
      <c r="B272" s="449" t="s">
        <v>619</v>
      </c>
      <c r="C272" s="384">
        <v>0</v>
      </c>
      <c r="D272" s="384">
        <v>0</v>
      </c>
      <c r="E272" s="384">
        <v>0</v>
      </c>
      <c r="F272" s="384">
        <v>0</v>
      </c>
      <c r="G272" s="384">
        <v>0</v>
      </c>
      <c r="H272" s="384">
        <v>0</v>
      </c>
      <c r="I272" s="384">
        <v>0</v>
      </c>
      <c r="J272" s="384">
        <v>0</v>
      </c>
      <c r="K272" s="384">
        <v>0</v>
      </c>
      <c r="L272" s="378">
        <f t="shared" si="45"/>
        <v>0</v>
      </c>
      <c r="M272" s="454"/>
      <c r="IV272" s="41"/>
    </row>
    <row r="273" spans="1:256" customFormat="1" ht="25.5" customHeight="1">
      <c r="A273" s="455">
        <v>549</v>
      </c>
      <c r="B273" s="449" t="s">
        <v>620</v>
      </c>
      <c r="C273" s="384">
        <v>0</v>
      </c>
      <c r="D273" s="384">
        <v>0</v>
      </c>
      <c r="E273" s="384">
        <v>0</v>
      </c>
      <c r="F273" s="384">
        <v>0</v>
      </c>
      <c r="G273" s="384">
        <v>0</v>
      </c>
      <c r="H273" s="384">
        <v>0</v>
      </c>
      <c r="I273" s="384">
        <v>0</v>
      </c>
      <c r="J273" s="384">
        <v>0</v>
      </c>
      <c r="K273" s="384">
        <v>0</v>
      </c>
      <c r="L273" s="378">
        <f t="shared" si="45"/>
        <v>0</v>
      </c>
      <c r="M273" s="454"/>
      <c r="IV273" s="41"/>
    </row>
    <row r="274" spans="1:256" customFormat="1" ht="25.5" customHeight="1">
      <c r="A274" s="436">
        <v>5500</v>
      </c>
      <c r="B274" s="437" t="s">
        <v>621</v>
      </c>
      <c r="C274" s="376">
        <f t="shared" ref="C274:M274" si="48">SUM(C275)</f>
        <v>0</v>
      </c>
      <c r="D274" s="376">
        <f t="shared" si="48"/>
        <v>0</v>
      </c>
      <c r="E274" s="376">
        <f t="shared" si="48"/>
        <v>0</v>
      </c>
      <c r="F274" s="376">
        <f t="shared" si="48"/>
        <v>0</v>
      </c>
      <c r="G274" s="376">
        <f t="shared" si="48"/>
        <v>0</v>
      </c>
      <c r="H274" s="376">
        <f t="shared" si="48"/>
        <v>0</v>
      </c>
      <c r="I274" s="376">
        <f t="shared" si="48"/>
        <v>0</v>
      </c>
      <c r="J274" s="376">
        <f t="shared" si="48"/>
        <v>0</v>
      </c>
      <c r="K274" s="376">
        <f t="shared" si="48"/>
        <v>0</v>
      </c>
      <c r="L274" s="376">
        <f t="shared" si="45"/>
        <v>0</v>
      </c>
      <c r="M274" s="458">
        <f t="shared" si="48"/>
        <v>0</v>
      </c>
      <c r="IV274" s="41"/>
    </row>
    <row r="275" spans="1:256" customFormat="1" ht="25.5" customHeight="1">
      <c r="A275" s="455">
        <v>551</v>
      </c>
      <c r="B275" s="449" t="s">
        <v>622</v>
      </c>
      <c r="C275" s="384">
        <v>0</v>
      </c>
      <c r="D275" s="384">
        <v>0</v>
      </c>
      <c r="E275" s="384">
        <v>0</v>
      </c>
      <c r="F275" s="384">
        <v>0</v>
      </c>
      <c r="G275" s="384">
        <v>0</v>
      </c>
      <c r="H275" s="384">
        <v>0</v>
      </c>
      <c r="I275" s="384">
        <v>0</v>
      </c>
      <c r="J275" s="384">
        <v>0</v>
      </c>
      <c r="K275" s="384">
        <v>0</v>
      </c>
      <c r="L275" s="378">
        <f t="shared" si="45"/>
        <v>0</v>
      </c>
      <c r="M275" s="454"/>
      <c r="IV275" s="41"/>
    </row>
    <row r="276" spans="1:256" customFormat="1" ht="25.5" customHeight="1">
      <c r="A276" s="436">
        <v>5600</v>
      </c>
      <c r="B276" s="437" t="s">
        <v>623</v>
      </c>
      <c r="C276" s="376">
        <f t="shared" ref="C276:M276" si="49">SUM(C277:C284)</f>
        <v>0</v>
      </c>
      <c r="D276" s="376">
        <f t="shared" si="49"/>
        <v>0</v>
      </c>
      <c r="E276" s="376">
        <f t="shared" si="49"/>
        <v>0</v>
      </c>
      <c r="F276" s="376">
        <f t="shared" si="49"/>
        <v>0</v>
      </c>
      <c r="G276" s="376">
        <f t="shared" si="49"/>
        <v>0</v>
      </c>
      <c r="H276" s="376">
        <f t="shared" si="49"/>
        <v>0</v>
      </c>
      <c r="I276" s="376">
        <f t="shared" si="49"/>
        <v>0</v>
      </c>
      <c r="J276" s="376">
        <f t="shared" si="49"/>
        <v>0</v>
      </c>
      <c r="K276" s="376">
        <f t="shared" si="49"/>
        <v>0</v>
      </c>
      <c r="L276" s="376">
        <f t="shared" si="45"/>
        <v>0</v>
      </c>
      <c r="M276" s="458">
        <f t="shared" si="49"/>
        <v>0</v>
      </c>
      <c r="IV276" s="41"/>
    </row>
    <row r="277" spans="1:256" customFormat="1" ht="25.5" customHeight="1">
      <c r="A277" s="455">
        <v>561</v>
      </c>
      <c r="B277" s="449" t="s">
        <v>624</v>
      </c>
      <c r="C277" s="384">
        <v>0</v>
      </c>
      <c r="D277" s="384">
        <v>0</v>
      </c>
      <c r="E277" s="384">
        <v>0</v>
      </c>
      <c r="F277" s="384">
        <v>0</v>
      </c>
      <c r="G277" s="384">
        <v>0</v>
      </c>
      <c r="H277" s="384">
        <v>0</v>
      </c>
      <c r="I277" s="384">
        <v>0</v>
      </c>
      <c r="J277" s="384">
        <v>0</v>
      </c>
      <c r="K277" s="384">
        <v>0</v>
      </c>
      <c r="L277" s="378">
        <f t="shared" si="45"/>
        <v>0</v>
      </c>
      <c r="M277" s="454"/>
      <c r="IV277" s="41"/>
    </row>
    <row r="278" spans="1:256" customFormat="1" ht="25.5" customHeight="1">
      <c r="A278" s="455">
        <v>562</v>
      </c>
      <c r="B278" s="449" t="s">
        <v>625</v>
      </c>
      <c r="C278" s="384">
        <v>0</v>
      </c>
      <c r="D278" s="384">
        <v>0</v>
      </c>
      <c r="E278" s="384">
        <v>0</v>
      </c>
      <c r="F278" s="384">
        <v>0</v>
      </c>
      <c r="G278" s="384">
        <v>0</v>
      </c>
      <c r="H278" s="384">
        <v>0</v>
      </c>
      <c r="I278" s="384">
        <v>0</v>
      </c>
      <c r="J278" s="384">
        <v>0</v>
      </c>
      <c r="K278" s="384">
        <v>0</v>
      </c>
      <c r="L278" s="378">
        <f t="shared" si="45"/>
        <v>0</v>
      </c>
      <c r="M278" s="454"/>
      <c r="IV278" s="41"/>
    </row>
    <row r="279" spans="1:256" customFormat="1" ht="25.5" customHeight="1">
      <c r="A279" s="455">
        <v>563</v>
      </c>
      <c r="B279" s="449" t="s">
        <v>626</v>
      </c>
      <c r="C279" s="384">
        <v>0</v>
      </c>
      <c r="D279" s="384">
        <v>0</v>
      </c>
      <c r="E279" s="384">
        <v>0</v>
      </c>
      <c r="F279" s="384">
        <v>0</v>
      </c>
      <c r="G279" s="384">
        <v>0</v>
      </c>
      <c r="H279" s="384">
        <v>0</v>
      </c>
      <c r="I279" s="384">
        <v>0</v>
      </c>
      <c r="J279" s="384">
        <v>0</v>
      </c>
      <c r="K279" s="384">
        <v>0</v>
      </c>
      <c r="L279" s="378">
        <f t="shared" si="45"/>
        <v>0</v>
      </c>
      <c r="M279" s="454"/>
      <c r="IV279" s="41"/>
    </row>
    <row r="280" spans="1:256" customFormat="1" ht="29.25" customHeight="1">
      <c r="A280" s="455">
        <v>564</v>
      </c>
      <c r="B280" s="449" t="s">
        <v>627</v>
      </c>
      <c r="C280" s="384">
        <v>0</v>
      </c>
      <c r="D280" s="384">
        <v>0</v>
      </c>
      <c r="E280" s="384">
        <v>0</v>
      </c>
      <c r="F280" s="384">
        <v>0</v>
      </c>
      <c r="G280" s="384">
        <v>0</v>
      </c>
      <c r="H280" s="384">
        <v>0</v>
      </c>
      <c r="I280" s="384">
        <v>0</v>
      </c>
      <c r="J280" s="384">
        <v>0</v>
      </c>
      <c r="K280" s="384">
        <v>0</v>
      </c>
      <c r="L280" s="378">
        <f t="shared" si="45"/>
        <v>0</v>
      </c>
      <c r="M280" s="454"/>
      <c r="IV280" s="41"/>
    </row>
    <row r="281" spans="1:256" customFormat="1" ht="25.5" customHeight="1">
      <c r="A281" s="455">
        <v>565</v>
      </c>
      <c r="B281" s="449" t="s">
        <v>628</v>
      </c>
      <c r="C281" s="384">
        <v>0</v>
      </c>
      <c r="D281" s="384">
        <v>0</v>
      </c>
      <c r="E281" s="384">
        <v>0</v>
      </c>
      <c r="F281" s="384">
        <v>0</v>
      </c>
      <c r="G281" s="384">
        <v>0</v>
      </c>
      <c r="H281" s="384">
        <v>0</v>
      </c>
      <c r="I281" s="384">
        <v>0</v>
      </c>
      <c r="J281" s="384">
        <v>0</v>
      </c>
      <c r="K281" s="384">
        <v>0</v>
      </c>
      <c r="L281" s="378">
        <f t="shared" si="45"/>
        <v>0</v>
      </c>
      <c r="M281" s="454"/>
      <c r="IV281" s="41"/>
    </row>
    <row r="282" spans="1:256" customFormat="1" ht="27.75" customHeight="1">
      <c r="A282" s="455">
        <v>566</v>
      </c>
      <c r="B282" s="449" t="s">
        <v>629</v>
      </c>
      <c r="C282" s="384">
        <v>0</v>
      </c>
      <c r="D282" s="384">
        <v>0</v>
      </c>
      <c r="E282" s="384">
        <v>0</v>
      </c>
      <c r="F282" s="384">
        <v>0</v>
      </c>
      <c r="G282" s="384">
        <v>0</v>
      </c>
      <c r="H282" s="384">
        <v>0</v>
      </c>
      <c r="I282" s="384">
        <v>0</v>
      </c>
      <c r="J282" s="384">
        <v>0</v>
      </c>
      <c r="K282" s="384">
        <v>0</v>
      </c>
      <c r="L282" s="378">
        <f t="shared" si="45"/>
        <v>0</v>
      </c>
      <c r="M282" s="454"/>
      <c r="IV282" s="41"/>
    </row>
    <row r="283" spans="1:256" customFormat="1" ht="25.5" customHeight="1">
      <c r="A283" s="455">
        <v>567</v>
      </c>
      <c r="B283" s="449" t="s">
        <v>630</v>
      </c>
      <c r="C283" s="384">
        <v>0</v>
      </c>
      <c r="D283" s="384">
        <v>0</v>
      </c>
      <c r="E283" s="384">
        <v>0</v>
      </c>
      <c r="F283" s="384">
        <v>0</v>
      </c>
      <c r="G283" s="384">
        <v>0</v>
      </c>
      <c r="H283" s="384">
        <v>0</v>
      </c>
      <c r="I283" s="384">
        <v>0</v>
      </c>
      <c r="J283" s="384">
        <v>0</v>
      </c>
      <c r="K283" s="384">
        <v>0</v>
      </c>
      <c r="L283" s="378">
        <f t="shared" si="45"/>
        <v>0</v>
      </c>
      <c r="M283" s="454"/>
      <c r="IV283" s="41"/>
    </row>
    <row r="284" spans="1:256" customFormat="1" ht="25.5" customHeight="1">
      <c r="A284" s="455">
        <v>569</v>
      </c>
      <c r="B284" s="449" t="s">
        <v>631</v>
      </c>
      <c r="C284" s="384">
        <v>0</v>
      </c>
      <c r="D284" s="384">
        <v>0</v>
      </c>
      <c r="E284" s="384">
        <v>0</v>
      </c>
      <c r="F284" s="384">
        <v>0</v>
      </c>
      <c r="G284" s="384">
        <v>0</v>
      </c>
      <c r="H284" s="384">
        <v>0</v>
      </c>
      <c r="I284" s="384">
        <v>0</v>
      </c>
      <c r="J284" s="384">
        <v>0</v>
      </c>
      <c r="K284" s="384">
        <v>0</v>
      </c>
      <c r="L284" s="378">
        <f t="shared" si="45"/>
        <v>0</v>
      </c>
      <c r="M284" s="454"/>
      <c r="IV284" s="41"/>
    </row>
    <row r="285" spans="1:256" customFormat="1" ht="25.5" customHeight="1">
      <c r="A285" s="436">
        <v>5700</v>
      </c>
      <c r="B285" s="437" t="s">
        <v>632</v>
      </c>
      <c r="C285" s="376">
        <f t="shared" ref="C285:M285" si="50">SUM(C286:C294)</f>
        <v>0</v>
      </c>
      <c r="D285" s="376">
        <f t="shared" si="50"/>
        <v>0</v>
      </c>
      <c r="E285" s="376">
        <f t="shared" si="50"/>
        <v>0</v>
      </c>
      <c r="F285" s="376">
        <f t="shared" si="50"/>
        <v>0</v>
      </c>
      <c r="G285" s="376">
        <f t="shared" si="50"/>
        <v>0</v>
      </c>
      <c r="H285" s="376">
        <f t="shared" si="50"/>
        <v>0</v>
      </c>
      <c r="I285" s="376">
        <f t="shared" si="50"/>
        <v>0</v>
      </c>
      <c r="J285" s="376">
        <f t="shared" si="50"/>
        <v>0</v>
      </c>
      <c r="K285" s="376">
        <f t="shared" si="50"/>
        <v>0</v>
      </c>
      <c r="L285" s="376">
        <f t="shared" si="45"/>
        <v>0</v>
      </c>
      <c r="M285" s="458">
        <f t="shared" si="50"/>
        <v>0</v>
      </c>
      <c r="IV285" s="41"/>
    </row>
    <row r="286" spans="1:256" customFormat="1" ht="25.5" customHeight="1">
      <c r="A286" s="455">
        <v>571</v>
      </c>
      <c r="B286" s="449" t="s">
        <v>633</v>
      </c>
      <c r="C286" s="384">
        <v>0</v>
      </c>
      <c r="D286" s="384">
        <v>0</v>
      </c>
      <c r="E286" s="384">
        <v>0</v>
      </c>
      <c r="F286" s="384">
        <v>0</v>
      </c>
      <c r="G286" s="384">
        <v>0</v>
      </c>
      <c r="H286" s="384">
        <v>0</v>
      </c>
      <c r="I286" s="384">
        <v>0</v>
      </c>
      <c r="J286" s="384">
        <v>0</v>
      </c>
      <c r="K286" s="384">
        <v>0</v>
      </c>
      <c r="L286" s="378">
        <f t="shared" si="45"/>
        <v>0</v>
      </c>
      <c r="M286" s="454"/>
      <c r="IV286" s="41"/>
    </row>
    <row r="287" spans="1:256" customFormat="1" ht="25.5" customHeight="1">
      <c r="A287" s="455">
        <v>572</v>
      </c>
      <c r="B287" s="449" t="s">
        <v>634</v>
      </c>
      <c r="C287" s="384">
        <v>0</v>
      </c>
      <c r="D287" s="384">
        <v>0</v>
      </c>
      <c r="E287" s="384">
        <v>0</v>
      </c>
      <c r="F287" s="384">
        <v>0</v>
      </c>
      <c r="G287" s="384">
        <v>0</v>
      </c>
      <c r="H287" s="384">
        <v>0</v>
      </c>
      <c r="I287" s="384">
        <v>0</v>
      </c>
      <c r="J287" s="384">
        <v>0</v>
      </c>
      <c r="K287" s="384">
        <v>0</v>
      </c>
      <c r="L287" s="378">
        <f t="shared" si="45"/>
        <v>0</v>
      </c>
      <c r="M287" s="454"/>
      <c r="IV287" s="41"/>
    </row>
    <row r="288" spans="1:256" customFormat="1" ht="25.5" customHeight="1">
      <c r="A288" s="455">
        <v>573</v>
      </c>
      <c r="B288" s="449" t="s">
        <v>635</v>
      </c>
      <c r="C288" s="384">
        <v>0</v>
      </c>
      <c r="D288" s="384">
        <v>0</v>
      </c>
      <c r="E288" s="384">
        <v>0</v>
      </c>
      <c r="F288" s="384">
        <v>0</v>
      </c>
      <c r="G288" s="384">
        <v>0</v>
      </c>
      <c r="H288" s="384">
        <v>0</v>
      </c>
      <c r="I288" s="384">
        <v>0</v>
      </c>
      <c r="J288" s="384">
        <v>0</v>
      </c>
      <c r="K288" s="384">
        <v>0</v>
      </c>
      <c r="L288" s="378">
        <f t="shared" si="45"/>
        <v>0</v>
      </c>
      <c r="M288" s="454"/>
      <c r="IV288" s="41"/>
    </row>
    <row r="289" spans="1:256" customFormat="1" ht="25.5" customHeight="1">
      <c r="A289" s="455">
        <v>574</v>
      </c>
      <c r="B289" s="449" t="s">
        <v>636</v>
      </c>
      <c r="C289" s="384">
        <v>0</v>
      </c>
      <c r="D289" s="384">
        <v>0</v>
      </c>
      <c r="E289" s="384">
        <v>0</v>
      </c>
      <c r="F289" s="384">
        <v>0</v>
      </c>
      <c r="G289" s="384">
        <v>0</v>
      </c>
      <c r="H289" s="384">
        <v>0</v>
      </c>
      <c r="I289" s="384">
        <v>0</v>
      </c>
      <c r="J289" s="384">
        <v>0</v>
      </c>
      <c r="K289" s="384">
        <v>0</v>
      </c>
      <c r="L289" s="378">
        <f t="shared" si="45"/>
        <v>0</v>
      </c>
      <c r="M289" s="454"/>
      <c r="IV289" s="41"/>
    </row>
    <row r="290" spans="1:256" customFormat="1" ht="25.5" customHeight="1">
      <c r="A290" s="455">
        <v>575</v>
      </c>
      <c r="B290" s="449" t="s">
        <v>637</v>
      </c>
      <c r="C290" s="384">
        <v>0</v>
      </c>
      <c r="D290" s="384">
        <v>0</v>
      </c>
      <c r="E290" s="384">
        <v>0</v>
      </c>
      <c r="F290" s="384">
        <v>0</v>
      </c>
      <c r="G290" s="384">
        <v>0</v>
      </c>
      <c r="H290" s="384">
        <v>0</v>
      </c>
      <c r="I290" s="384">
        <v>0</v>
      </c>
      <c r="J290" s="384">
        <v>0</v>
      </c>
      <c r="K290" s="384">
        <v>0</v>
      </c>
      <c r="L290" s="378">
        <f t="shared" si="45"/>
        <v>0</v>
      </c>
      <c r="M290" s="454"/>
      <c r="IV290" s="41"/>
    </row>
    <row r="291" spans="1:256" customFormat="1" ht="25.5" customHeight="1">
      <c r="A291" s="455">
        <v>576</v>
      </c>
      <c r="B291" s="449" t="s">
        <v>638</v>
      </c>
      <c r="C291" s="384">
        <v>0</v>
      </c>
      <c r="D291" s="384">
        <v>0</v>
      </c>
      <c r="E291" s="384">
        <v>0</v>
      </c>
      <c r="F291" s="384">
        <v>0</v>
      </c>
      <c r="G291" s="384">
        <v>0</v>
      </c>
      <c r="H291" s="384">
        <v>0</v>
      </c>
      <c r="I291" s="384">
        <v>0</v>
      </c>
      <c r="J291" s="384">
        <v>0</v>
      </c>
      <c r="K291" s="384">
        <v>0</v>
      </c>
      <c r="L291" s="378">
        <f t="shared" si="45"/>
        <v>0</v>
      </c>
      <c r="M291" s="454"/>
      <c r="IV291" s="41"/>
    </row>
    <row r="292" spans="1:256" customFormat="1" ht="25.5" customHeight="1">
      <c r="A292" s="455">
        <v>577</v>
      </c>
      <c r="B292" s="449" t="s">
        <v>639</v>
      </c>
      <c r="C292" s="384">
        <v>0</v>
      </c>
      <c r="D292" s="384">
        <v>0</v>
      </c>
      <c r="E292" s="384">
        <v>0</v>
      </c>
      <c r="F292" s="384">
        <v>0</v>
      </c>
      <c r="G292" s="384">
        <v>0</v>
      </c>
      <c r="H292" s="384">
        <v>0</v>
      </c>
      <c r="I292" s="384">
        <v>0</v>
      </c>
      <c r="J292" s="384">
        <v>0</v>
      </c>
      <c r="K292" s="384">
        <v>0</v>
      </c>
      <c r="L292" s="378">
        <f t="shared" si="45"/>
        <v>0</v>
      </c>
      <c r="M292" s="454"/>
      <c r="IV292" s="41"/>
    </row>
    <row r="293" spans="1:256" customFormat="1" ht="25.5" customHeight="1">
      <c r="A293" s="455">
        <v>578</v>
      </c>
      <c r="B293" s="449" t="s">
        <v>640</v>
      </c>
      <c r="C293" s="384">
        <v>0</v>
      </c>
      <c r="D293" s="384">
        <v>0</v>
      </c>
      <c r="E293" s="384">
        <v>0</v>
      </c>
      <c r="F293" s="384">
        <v>0</v>
      </c>
      <c r="G293" s="384">
        <v>0</v>
      </c>
      <c r="H293" s="384">
        <v>0</v>
      </c>
      <c r="I293" s="384">
        <v>0</v>
      </c>
      <c r="J293" s="384">
        <v>0</v>
      </c>
      <c r="K293" s="384">
        <v>0</v>
      </c>
      <c r="L293" s="378">
        <f t="shared" si="45"/>
        <v>0</v>
      </c>
      <c r="M293" s="454"/>
      <c r="IV293" s="41"/>
    </row>
    <row r="294" spans="1:256" customFormat="1" ht="25.5" customHeight="1">
      <c r="A294" s="455">
        <v>579</v>
      </c>
      <c r="B294" s="449" t="s">
        <v>641</v>
      </c>
      <c r="C294" s="384">
        <v>0</v>
      </c>
      <c r="D294" s="384">
        <v>0</v>
      </c>
      <c r="E294" s="384">
        <v>0</v>
      </c>
      <c r="F294" s="384">
        <v>0</v>
      </c>
      <c r="G294" s="384">
        <v>0</v>
      </c>
      <c r="H294" s="384">
        <v>0</v>
      </c>
      <c r="I294" s="384">
        <v>0</v>
      </c>
      <c r="J294" s="384">
        <v>0</v>
      </c>
      <c r="K294" s="384">
        <v>0</v>
      </c>
      <c r="L294" s="378">
        <f t="shared" si="45"/>
        <v>0</v>
      </c>
      <c r="M294" s="454"/>
      <c r="IV294" s="41"/>
    </row>
    <row r="295" spans="1:256" customFormat="1" ht="25.5" customHeight="1">
      <c r="A295" s="436">
        <v>5800</v>
      </c>
      <c r="B295" s="437" t="s">
        <v>642</v>
      </c>
      <c r="C295" s="376">
        <f t="shared" ref="C295:M295" si="51">SUM(C296:C299)</f>
        <v>0</v>
      </c>
      <c r="D295" s="376">
        <f t="shared" si="51"/>
        <v>0</v>
      </c>
      <c r="E295" s="376">
        <f t="shared" si="51"/>
        <v>0</v>
      </c>
      <c r="F295" s="376">
        <f t="shared" si="51"/>
        <v>0</v>
      </c>
      <c r="G295" s="376">
        <f t="shared" si="51"/>
        <v>0</v>
      </c>
      <c r="H295" s="376">
        <f t="shared" si="51"/>
        <v>0</v>
      </c>
      <c r="I295" s="376">
        <f t="shared" si="51"/>
        <v>0</v>
      </c>
      <c r="J295" s="376">
        <f t="shared" si="51"/>
        <v>0</v>
      </c>
      <c r="K295" s="376">
        <f t="shared" si="51"/>
        <v>0</v>
      </c>
      <c r="L295" s="376">
        <f t="shared" si="45"/>
        <v>0</v>
      </c>
      <c r="M295" s="458">
        <f t="shared" si="51"/>
        <v>0</v>
      </c>
      <c r="IV295" s="41"/>
    </row>
    <row r="296" spans="1:256" customFormat="1" ht="25.5" customHeight="1">
      <c r="A296" s="455">
        <v>581</v>
      </c>
      <c r="B296" s="449" t="s">
        <v>643</v>
      </c>
      <c r="C296" s="384">
        <v>0</v>
      </c>
      <c r="D296" s="384">
        <v>0</v>
      </c>
      <c r="E296" s="384">
        <v>0</v>
      </c>
      <c r="F296" s="384">
        <v>0</v>
      </c>
      <c r="G296" s="384">
        <v>0</v>
      </c>
      <c r="H296" s="384">
        <v>0</v>
      </c>
      <c r="I296" s="384">
        <v>0</v>
      </c>
      <c r="J296" s="384">
        <v>0</v>
      </c>
      <c r="K296" s="384">
        <v>0</v>
      </c>
      <c r="L296" s="378">
        <f t="shared" si="45"/>
        <v>0</v>
      </c>
      <c r="M296" s="454"/>
      <c r="IV296" s="41"/>
    </row>
    <row r="297" spans="1:256" customFormat="1" ht="25.5" customHeight="1">
      <c r="A297" s="455">
        <v>582</v>
      </c>
      <c r="B297" s="449" t="s">
        <v>644</v>
      </c>
      <c r="C297" s="384">
        <v>0</v>
      </c>
      <c r="D297" s="384">
        <v>0</v>
      </c>
      <c r="E297" s="384">
        <v>0</v>
      </c>
      <c r="F297" s="384">
        <v>0</v>
      </c>
      <c r="G297" s="384">
        <v>0</v>
      </c>
      <c r="H297" s="384">
        <v>0</v>
      </c>
      <c r="I297" s="384">
        <v>0</v>
      </c>
      <c r="J297" s="384">
        <v>0</v>
      </c>
      <c r="K297" s="384">
        <v>0</v>
      </c>
      <c r="L297" s="378">
        <f t="shared" si="45"/>
        <v>0</v>
      </c>
      <c r="M297" s="454"/>
      <c r="IV297" s="41"/>
    </row>
    <row r="298" spans="1:256" customFormat="1" ht="25.5" customHeight="1">
      <c r="A298" s="455">
        <v>583</v>
      </c>
      <c r="B298" s="449" t="s">
        <v>645</v>
      </c>
      <c r="C298" s="384">
        <v>0</v>
      </c>
      <c r="D298" s="384">
        <v>0</v>
      </c>
      <c r="E298" s="384">
        <v>0</v>
      </c>
      <c r="F298" s="384">
        <v>0</v>
      </c>
      <c r="G298" s="384">
        <v>0</v>
      </c>
      <c r="H298" s="384">
        <v>0</v>
      </c>
      <c r="I298" s="384">
        <v>0</v>
      </c>
      <c r="J298" s="384">
        <v>0</v>
      </c>
      <c r="K298" s="384">
        <v>0</v>
      </c>
      <c r="L298" s="378">
        <f t="shared" si="45"/>
        <v>0</v>
      </c>
      <c r="M298" s="454"/>
      <c r="IV298" s="41"/>
    </row>
    <row r="299" spans="1:256" customFormat="1" ht="25.5" customHeight="1">
      <c r="A299" s="455">
        <v>589</v>
      </c>
      <c r="B299" s="449" t="s">
        <v>646</v>
      </c>
      <c r="C299" s="384">
        <v>0</v>
      </c>
      <c r="D299" s="384">
        <v>0</v>
      </c>
      <c r="E299" s="384">
        <v>0</v>
      </c>
      <c r="F299" s="384">
        <v>0</v>
      </c>
      <c r="G299" s="384">
        <v>0</v>
      </c>
      <c r="H299" s="384">
        <v>0</v>
      </c>
      <c r="I299" s="384">
        <v>0</v>
      </c>
      <c r="J299" s="384">
        <v>0</v>
      </c>
      <c r="K299" s="384">
        <v>0</v>
      </c>
      <c r="L299" s="378">
        <f t="shared" si="45"/>
        <v>0</v>
      </c>
      <c r="M299" s="454"/>
      <c r="IV299" s="41"/>
    </row>
    <row r="300" spans="1:256" customFormat="1" ht="25.5" customHeight="1">
      <c r="A300" s="436">
        <v>5900</v>
      </c>
      <c r="B300" s="437" t="s">
        <v>647</v>
      </c>
      <c r="C300" s="376">
        <f t="shared" ref="C300:M300" si="52">SUM(C301:C309)</f>
        <v>0</v>
      </c>
      <c r="D300" s="376">
        <f t="shared" si="52"/>
        <v>0</v>
      </c>
      <c r="E300" s="376">
        <f t="shared" si="52"/>
        <v>0</v>
      </c>
      <c r="F300" s="376">
        <f t="shared" si="52"/>
        <v>0</v>
      </c>
      <c r="G300" s="376">
        <f t="shared" si="52"/>
        <v>0</v>
      </c>
      <c r="H300" s="376">
        <f t="shared" si="52"/>
        <v>0</v>
      </c>
      <c r="I300" s="376">
        <f t="shared" si="52"/>
        <v>0</v>
      </c>
      <c r="J300" s="376">
        <f t="shared" si="52"/>
        <v>0</v>
      </c>
      <c r="K300" s="376">
        <f t="shared" si="52"/>
        <v>0</v>
      </c>
      <c r="L300" s="376">
        <f t="shared" si="45"/>
        <v>0</v>
      </c>
      <c r="M300" s="458">
        <f t="shared" si="52"/>
        <v>0</v>
      </c>
      <c r="IV300" s="41"/>
    </row>
    <row r="301" spans="1:256" customFormat="1" ht="25.5" customHeight="1">
      <c r="A301" s="455">
        <v>591</v>
      </c>
      <c r="B301" s="449" t="s">
        <v>648</v>
      </c>
      <c r="C301" s="384">
        <v>0</v>
      </c>
      <c r="D301" s="384">
        <v>0</v>
      </c>
      <c r="E301" s="384">
        <v>0</v>
      </c>
      <c r="F301" s="384">
        <v>0</v>
      </c>
      <c r="G301" s="384">
        <v>0</v>
      </c>
      <c r="H301" s="384">
        <v>0</v>
      </c>
      <c r="I301" s="384">
        <v>0</v>
      </c>
      <c r="J301" s="384">
        <v>0</v>
      </c>
      <c r="K301" s="384">
        <v>0</v>
      </c>
      <c r="L301" s="378">
        <f t="shared" si="45"/>
        <v>0</v>
      </c>
      <c r="M301" s="454"/>
      <c r="IV301" s="41"/>
    </row>
    <row r="302" spans="1:256" customFormat="1" ht="25.5" customHeight="1">
      <c r="A302" s="455">
        <v>592</v>
      </c>
      <c r="B302" s="449" t="s">
        <v>649</v>
      </c>
      <c r="C302" s="384">
        <v>0</v>
      </c>
      <c r="D302" s="384">
        <v>0</v>
      </c>
      <c r="E302" s="384">
        <v>0</v>
      </c>
      <c r="F302" s="384">
        <v>0</v>
      </c>
      <c r="G302" s="384">
        <v>0</v>
      </c>
      <c r="H302" s="384">
        <v>0</v>
      </c>
      <c r="I302" s="384">
        <v>0</v>
      </c>
      <c r="J302" s="384">
        <v>0</v>
      </c>
      <c r="K302" s="384">
        <v>0</v>
      </c>
      <c r="L302" s="378">
        <f t="shared" si="45"/>
        <v>0</v>
      </c>
      <c r="M302" s="454"/>
      <c r="IV302" s="41"/>
    </row>
    <row r="303" spans="1:256" customFormat="1" ht="25.5" customHeight="1">
      <c r="A303" s="455">
        <v>593</v>
      </c>
      <c r="B303" s="449" t="s">
        <v>650</v>
      </c>
      <c r="C303" s="384">
        <v>0</v>
      </c>
      <c r="D303" s="384">
        <v>0</v>
      </c>
      <c r="E303" s="384">
        <v>0</v>
      </c>
      <c r="F303" s="384">
        <v>0</v>
      </c>
      <c r="G303" s="384">
        <v>0</v>
      </c>
      <c r="H303" s="384">
        <v>0</v>
      </c>
      <c r="I303" s="384">
        <v>0</v>
      </c>
      <c r="J303" s="384">
        <v>0</v>
      </c>
      <c r="K303" s="384">
        <v>0</v>
      </c>
      <c r="L303" s="378">
        <f t="shared" si="45"/>
        <v>0</v>
      </c>
      <c r="M303" s="454"/>
      <c r="IV303" s="41"/>
    </row>
    <row r="304" spans="1:256" customFormat="1" ht="25.5" customHeight="1">
      <c r="A304" s="455">
        <v>594</v>
      </c>
      <c r="B304" s="449" t="s">
        <v>2</v>
      </c>
      <c r="C304" s="384">
        <v>0</v>
      </c>
      <c r="D304" s="384">
        <v>0</v>
      </c>
      <c r="E304" s="384">
        <v>0</v>
      </c>
      <c r="F304" s="384">
        <v>0</v>
      </c>
      <c r="G304" s="384">
        <v>0</v>
      </c>
      <c r="H304" s="384">
        <v>0</v>
      </c>
      <c r="I304" s="384">
        <v>0</v>
      </c>
      <c r="J304" s="384">
        <v>0</v>
      </c>
      <c r="K304" s="384">
        <v>0</v>
      </c>
      <c r="L304" s="378">
        <f t="shared" si="45"/>
        <v>0</v>
      </c>
      <c r="M304" s="454"/>
      <c r="IV304" s="41"/>
    </row>
    <row r="305" spans="1:256" customFormat="1" ht="25.5" customHeight="1">
      <c r="A305" s="455">
        <v>595</v>
      </c>
      <c r="B305" s="449" t="s">
        <v>651</v>
      </c>
      <c r="C305" s="384">
        <v>0</v>
      </c>
      <c r="D305" s="384">
        <v>0</v>
      </c>
      <c r="E305" s="384">
        <v>0</v>
      </c>
      <c r="F305" s="384">
        <v>0</v>
      </c>
      <c r="G305" s="384">
        <v>0</v>
      </c>
      <c r="H305" s="384">
        <v>0</v>
      </c>
      <c r="I305" s="384">
        <v>0</v>
      </c>
      <c r="J305" s="384">
        <v>0</v>
      </c>
      <c r="K305" s="384">
        <v>0</v>
      </c>
      <c r="L305" s="378">
        <f t="shared" si="45"/>
        <v>0</v>
      </c>
      <c r="M305" s="454"/>
      <c r="IV305" s="41"/>
    </row>
    <row r="306" spans="1:256" customFormat="1" ht="25.5" customHeight="1">
      <c r="A306" s="455">
        <v>596</v>
      </c>
      <c r="B306" s="449" t="s">
        <v>652</v>
      </c>
      <c r="C306" s="384">
        <v>0</v>
      </c>
      <c r="D306" s="384">
        <v>0</v>
      </c>
      <c r="E306" s="384">
        <v>0</v>
      </c>
      <c r="F306" s="384">
        <v>0</v>
      </c>
      <c r="G306" s="384">
        <v>0</v>
      </c>
      <c r="H306" s="384">
        <v>0</v>
      </c>
      <c r="I306" s="384">
        <v>0</v>
      </c>
      <c r="J306" s="384">
        <v>0</v>
      </c>
      <c r="K306" s="384">
        <v>0</v>
      </c>
      <c r="L306" s="378">
        <f t="shared" si="45"/>
        <v>0</v>
      </c>
      <c r="M306" s="454"/>
      <c r="IV306" s="41"/>
    </row>
    <row r="307" spans="1:256" customFormat="1" ht="25.5" customHeight="1">
      <c r="A307" s="455">
        <v>597</v>
      </c>
      <c r="B307" s="449" t="s">
        <v>653</v>
      </c>
      <c r="C307" s="384">
        <v>0</v>
      </c>
      <c r="D307" s="384">
        <v>0</v>
      </c>
      <c r="E307" s="384">
        <v>0</v>
      </c>
      <c r="F307" s="384">
        <v>0</v>
      </c>
      <c r="G307" s="384">
        <v>0</v>
      </c>
      <c r="H307" s="384">
        <v>0</v>
      </c>
      <c r="I307" s="384">
        <v>0</v>
      </c>
      <c r="J307" s="384">
        <v>0</v>
      </c>
      <c r="K307" s="384">
        <v>0</v>
      </c>
      <c r="L307" s="378">
        <f t="shared" si="45"/>
        <v>0</v>
      </c>
      <c r="M307" s="454"/>
      <c r="IV307" s="41"/>
    </row>
    <row r="308" spans="1:256" customFormat="1" ht="25.5" customHeight="1">
      <c r="A308" s="455">
        <v>598</v>
      </c>
      <c r="B308" s="449" t="s">
        <v>654</v>
      </c>
      <c r="C308" s="384">
        <v>0</v>
      </c>
      <c r="D308" s="384">
        <v>0</v>
      </c>
      <c r="E308" s="384">
        <v>0</v>
      </c>
      <c r="F308" s="384">
        <v>0</v>
      </c>
      <c r="G308" s="384">
        <v>0</v>
      </c>
      <c r="H308" s="384">
        <v>0</v>
      </c>
      <c r="I308" s="384">
        <v>0</v>
      </c>
      <c r="J308" s="384">
        <v>0</v>
      </c>
      <c r="K308" s="384">
        <v>0</v>
      </c>
      <c r="L308" s="378">
        <f t="shared" si="45"/>
        <v>0</v>
      </c>
      <c r="M308" s="454"/>
      <c r="IV308" s="41"/>
    </row>
    <row r="309" spans="1:256" customFormat="1" ht="25.5" customHeight="1">
      <c r="A309" s="455">
        <v>599</v>
      </c>
      <c r="B309" s="449" t="s">
        <v>655</v>
      </c>
      <c r="C309" s="384">
        <v>0</v>
      </c>
      <c r="D309" s="384">
        <v>0</v>
      </c>
      <c r="E309" s="384">
        <v>0</v>
      </c>
      <c r="F309" s="384">
        <v>0</v>
      </c>
      <c r="G309" s="384">
        <v>0</v>
      </c>
      <c r="H309" s="384">
        <v>0</v>
      </c>
      <c r="I309" s="384">
        <v>0</v>
      </c>
      <c r="J309" s="384">
        <v>0</v>
      </c>
      <c r="K309" s="384">
        <v>0</v>
      </c>
      <c r="L309" s="378">
        <f t="shared" si="45"/>
        <v>0</v>
      </c>
      <c r="M309" s="454"/>
      <c r="IV309" s="41"/>
    </row>
    <row r="310" spans="1:256" s="141" customFormat="1" ht="25.5" customHeight="1">
      <c r="A310" s="434">
        <v>6000</v>
      </c>
      <c r="B310" s="435" t="s">
        <v>94</v>
      </c>
      <c r="C310" s="375">
        <f t="shared" ref="C310:M310" si="53">C311+C320+C329</f>
        <v>54000</v>
      </c>
      <c r="D310" s="375">
        <f t="shared" si="53"/>
        <v>0</v>
      </c>
      <c r="E310" s="375">
        <f t="shared" si="53"/>
        <v>0</v>
      </c>
      <c r="F310" s="375">
        <f t="shared" si="53"/>
        <v>0</v>
      </c>
      <c r="G310" s="375">
        <f t="shared" si="53"/>
        <v>0</v>
      </c>
      <c r="H310" s="375">
        <f t="shared" si="53"/>
        <v>0</v>
      </c>
      <c r="I310" s="375">
        <f t="shared" si="53"/>
        <v>0</v>
      </c>
      <c r="J310" s="375">
        <f t="shared" si="53"/>
        <v>0</v>
      </c>
      <c r="K310" s="375">
        <f t="shared" si="53"/>
        <v>0</v>
      </c>
      <c r="L310" s="375">
        <f t="shared" si="45"/>
        <v>54000</v>
      </c>
      <c r="M310" s="461">
        <f t="shared" si="53"/>
        <v>0</v>
      </c>
      <c r="IV310" s="35"/>
    </row>
    <row r="311" spans="1:256" customFormat="1" ht="25.5" customHeight="1">
      <c r="A311" s="436">
        <v>6100</v>
      </c>
      <c r="B311" s="437" t="s">
        <v>656</v>
      </c>
      <c r="C311" s="376">
        <f>SUM(C312:C319)</f>
        <v>54000</v>
      </c>
      <c r="D311" s="376">
        <f t="shared" ref="D311:M311" si="54">SUM(D312:D319)</f>
        <v>0</v>
      </c>
      <c r="E311" s="376">
        <f t="shared" si="54"/>
        <v>0</v>
      </c>
      <c r="F311" s="376">
        <f t="shared" si="54"/>
        <v>0</v>
      </c>
      <c r="G311" s="376">
        <f t="shared" si="54"/>
        <v>0</v>
      </c>
      <c r="H311" s="376">
        <f t="shared" si="54"/>
        <v>0</v>
      </c>
      <c r="I311" s="376">
        <f t="shared" si="54"/>
        <v>0</v>
      </c>
      <c r="J311" s="376">
        <f t="shared" si="54"/>
        <v>0</v>
      </c>
      <c r="K311" s="376">
        <f t="shared" si="54"/>
        <v>0</v>
      </c>
      <c r="L311" s="376">
        <f t="shared" si="45"/>
        <v>54000</v>
      </c>
      <c r="M311" s="458">
        <f t="shared" si="54"/>
        <v>0</v>
      </c>
      <c r="IV311" s="41"/>
    </row>
    <row r="312" spans="1:256" customFormat="1" ht="25.5" customHeight="1">
      <c r="A312" s="455">
        <v>611</v>
      </c>
      <c r="B312" s="449" t="s">
        <v>657</v>
      </c>
      <c r="C312" s="384">
        <v>0</v>
      </c>
      <c r="D312" s="384">
        <v>0</v>
      </c>
      <c r="E312" s="384">
        <v>0</v>
      </c>
      <c r="F312" s="384">
        <v>0</v>
      </c>
      <c r="G312" s="384">
        <v>0</v>
      </c>
      <c r="H312" s="384">
        <v>0</v>
      </c>
      <c r="I312" s="384">
        <v>0</v>
      </c>
      <c r="J312" s="384">
        <v>0</v>
      </c>
      <c r="K312" s="384">
        <v>0</v>
      </c>
      <c r="L312" s="378">
        <f t="shared" si="45"/>
        <v>0</v>
      </c>
      <c r="M312" s="454"/>
      <c r="IV312" s="41"/>
    </row>
    <row r="313" spans="1:256" customFormat="1" ht="25.5" customHeight="1">
      <c r="A313" s="455">
        <v>612</v>
      </c>
      <c r="B313" s="449" t="s">
        <v>658</v>
      </c>
      <c r="C313" s="384">
        <v>54000</v>
      </c>
      <c r="D313" s="384">
        <v>0</v>
      </c>
      <c r="E313" s="384">
        <v>0</v>
      </c>
      <c r="F313" s="384">
        <v>0</v>
      </c>
      <c r="G313" s="384">
        <v>0</v>
      </c>
      <c r="H313" s="384">
        <v>0</v>
      </c>
      <c r="I313" s="384">
        <v>0</v>
      </c>
      <c r="J313" s="384">
        <v>0</v>
      </c>
      <c r="K313" s="384">
        <v>0</v>
      </c>
      <c r="L313" s="378">
        <f>SUM(C313:K313)</f>
        <v>54000</v>
      </c>
      <c r="M313" s="454"/>
      <c r="IV313" s="41"/>
    </row>
    <row r="314" spans="1:256" customFormat="1" ht="31.5" customHeight="1">
      <c r="A314" s="455">
        <v>613</v>
      </c>
      <c r="B314" s="449" t="s">
        <v>659</v>
      </c>
      <c r="C314" s="384">
        <v>0</v>
      </c>
      <c r="D314" s="384">
        <v>0</v>
      </c>
      <c r="E314" s="384">
        <v>0</v>
      </c>
      <c r="F314" s="384">
        <v>0</v>
      </c>
      <c r="G314" s="384">
        <v>0</v>
      </c>
      <c r="H314" s="384">
        <v>0</v>
      </c>
      <c r="I314" s="384">
        <v>0</v>
      </c>
      <c r="J314" s="384">
        <v>0</v>
      </c>
      <c r="K314" s="384">
        <v>0</v>
      </c>
      <c r="L314" s="378">
        <f t="shared" si="45"/>
        <v>0</v>
      </c>
      <c r="M314" s="454"/>
      <c r="IV314" s="41"/>
    </row>
    <row r="315" spans="1:256" customFormat="1" ht="25.5" customHeight="1">
      <c r="A315" s="455">
        <v>614</v>
      </c>
      <c r="B315" s="449" t="s">
        <v>660</v>
      </c>
      <c r="C315" s="384">
        <v>0</v>
      </c>
      <c r="D315" s="384">
        <v>0</v>
      </c>
      <c r="E315" s="384">
        <v>0</v>
      </c>
      <c r="F315" s="384">
        <v>0</v>
      </c>
      <c r="G315" s="384">
        <v>0</v>
      </c>
      <c r="H315" s="384">
        <v>0</v>
      </c>
      <c r="I315" s="384">
        <v>0</v>
      </c>
      <c r="J315" s="384">
        <v>0</v>
      </c>
      <c r="K315" s="384">
        <v>0</v>
      </c>
      <c r="L315" s="378">
        <f>SUM(C315:K315)</f>
        <v>0</v>
      </c>
      <c r="M315" s="454"/>
      <c r="IV315" s="41"/>
    </row>
    <row r="316" spans="1:256" customFormat="1" ht="25.5" customHeight="1">
      <c r="A316" s="455">
        <v>615</v>
      </c>
      <c r="B316" s="449" t="s">
        <v>661</v>
      </c>
      <c r="C316" s="384">
        <v>0</v>
      </c>
      <c r="D316" s="384">
        <v>0</v>
      </c>
      <c r="E316" s="384">
        <v>0</v>
      </c>
      <c r="F316" s="384">
        <v>0</v>
      </c>
      <c r="G316" s="384">
        <v>0</v>
      </c>
      <c r="H316" s="384">
        <v>0</v>
      </c>
      <c r="I316" s="384">
        <v>0</v>
      </c>
      <c r="J316" s="384">
        <v>0</v>
      </c>
      <c r="K316" s="384">
        <v>0</v>
      </c>
      <c r="L316" s="378">
        <f t="shared" si="45"/>
        <v>0</v>
      </c>
      <c r="M316" s="454"/>
      <c r="IV316" s="41"/>
    </row>
    <row r="317" spans="1:256" customFormat="1" ht="25.5" customHeight="1">
      <c r="A317" s="455">
        <v>616</v>
      </c>
      <c r="B317" s="449" t="s">
        <v>662</v>
      </c>
      <c r="C317" s="384">
        <v>0</v>
      </c>
      <c r="D317" s="384">
        <v>0</v>
      </c>
      <c r="E317" s="384">
        <v>0</v>
      </c>
      <c r="F317" s="384">
        <v>0</v>
      </c>
      <c r="G317" s="384">
        <v>0</v>
      </c>
      <c r="H317" s="384">
        <v>0</v>
      </c>
      <c r="I317" s="384">
        <v>0</v>
      </c>
      <c r="J317" s="384">
        <v>0</v>
      </c>
      <c r="K317" s="384">
        <v>0</v>
      </c>
      <c r="L317" s="378">
        <f t="shared" si="45"/>
        <v>0</v>
      </c>
      <c r="M317" s="454"/>
      <c r="IV317" s="41"/>
    </row>
    <row r="318" spans="1:256" customFormat="1" ht="25.5" customHeight="1">
      <c r="A318" s="455">
        <v>617</v>
      </c>
      <c r="B318" s="449" t="s">
        <v>663</v>
      </c>
      <c r="C318" s="384">
        <v>0</v>
      </c>
      <c r="D318" s="384">
        <v>0</v>
      </c>
      <c r="E318" s="384">
        <v>0</v>
      </c>
      <c r="F318" s="384">
        <v>0</v>
      </c>
      <c r="G318" s="384">
        <v>0</v>
      </c>
      <c r="H318" s="384">
        <v>0</v>
      </c>
      <c r="I318" s="384">
        <v>0</v>
      </c>
      <c r="J318" s="384">
        <v>0</v>
      </c>
      <c r="K318" s="384">
        <v>0</v>
      </c>
      <c r="L318" s="378">
        <f t="shared" si="45"/>
        <v>0</v>
      </c>
      <c r="M318" s="454"/>
      <c r="IV318" s="41"/>
    </row>
    <row r="319" spans="1:256" customFormat="1" ht="36.75" customHeight="1">
      <c r="A319" s="455">
        <v>619</v>
      </c>
      <c r="B319" s="449" t="s">
        <v>664</v>
      </c>
      <c r="C319" s="384">
        <v>0</v>
      </c>
      <c r="D319" s="384">
        <v>0</v>
      </c>
      <c r="E319" s="384">
        <v>0</v>
      </c>
      <c r="F319" s="384">
        <v>0</v>
      </c>
      <c r="G319" s="384">
        <v>0</v>
      </c>
      <c r="H319" s="384">
        <v>0</v>
      </c>
      <c r="I319" s="384">
        <v>0</v>
      </c>
      <c r="J319" s="384">
        <v>0</v>
      </c>
      <c r="K319" s="384">
        <v>0</v>
      </c>
      <c r="L319" s="378">
        <f t="shared" si="45"/>
        <v>0</v>
      </c>
      <c r="M319" s="454"/>
      <c r="IV319" s="41"/>
    </row>
    <row r="320" spans="1:256" customFormat="1" ht="25.5" customHeight="1">
      <c r="A320" s="436">
        <v>6200</v>
      </c>
      <c r="B320" s="437" t="s">
        <v>665</v>
      </c>
      <c r="C320" s="376">
        <f t="shared" ref="C320:M320" si="55">SUM(C321:C328)</f>
        <v>0</v>
      </c>
      <c r="D320" s="376">
        <f t="shared" si="55"/>
        <v>0</v>
      </c>
      <c r="E320" s="376">
        <f t="shared" si="55"/>
        <v>0</v>
      </c>
      <c r="F320" s="376">
        <f t="shared" si="55"/>
        <v>0</v>
      </c>
      <c r="G320" s="376">
        <f t="shared" si="55"/>
        <v>0</v>
      </c>
      <c r="H320" s="376">
        <f t="shared" si="55"/>
        <v>0</v>
      </c>
      <c r="I320" s="376">
        <f t="shared" si="55"/>
        <v>0</v>
      </c>
      <c r="J320" s="376">
        <f t="shared" si="55"/>
        <v>0</v>
      </c>
      <c r="K320" s="376">
        <f t="shared" si="55"/>
        <v>0</v>
      </c>
      <c r="L320" s="376">
        <f t="shared" si="45"/>
        <v>0</v>
      </c>
      <c r="M320" s="458">
        <f t="shared" si="55"/>
        <v>0</v>
      </c>
      <c r="IV320" s="41"/>
    </row>
    <row r="321" spans="1:256" customFormat="1" ht="25.5" customHeight="1">
      <c r="A321" s="455">
        <v>621</v>
      </c>
      <c r="B321" s="449" t="s">
        <v>657</v>
      </c>
      <c r="C321" s="384">
        <v>0</v>
      </c>
      <c r="D321" s="384">
        <v>0</v>
      </c>
      <c r="E321" s="384">
        <v>0</v>
      </c>
      <c r="F321" s="384">
        <v>0</v>
      </c>
      <c r="G321" s="384">
        <v>0</v>
      </c>
      <c r="H321" s="384">
        <v>0</v>
      </c>
      <c r="I321" s="384">
        <v>0</v>
      </c>
      <c r="J321" s="384">
        <v>0</v>
      </c>
      <c r="K321" s="384">
        <v>0</v>
      </c>
      <c r="L321" s="378">
        <f t="shared" si="45"/>
        <v>0</v>
      </c>
      <c r="M321" s="454"/>
      <c r="IV321" s="41"/>
    </row>
    <row r="322" spans="1:256" customFormat="1" ht="25.5" customHeight="1">
      <c r="A322" s="455">
        <v>622</v>
      </c>
      <c r="B322" s="449" t="s">
        <v>666</v>
      </c>
      <c r="C322" s="384">
        <v>0</v>
      </c>
      <c r="D322" s="384">
        <v>0</v>
      </c>
      <c r="E322" s="384">
        <v>0</v>
      </c>
      <c r="F322" s="384">
        <v>0</v>
      </c>
      <c r="G322" s="384">
        <v>0</v>
      </c>
      <c r="H322" s="384">
        <v>0</v>
      </c>
      <c r="I322" s="384">
        <v>0</v>
      </c>
      <c r="J322" s="384">
        <v>0</v>
      </c>
      <c r="K322" s="384">
        <v>0</v>
      </c>
      <c r="L322" s="378">
        <f t="shared" si="45"/>
        <v>0</v>
      </c>
      <c r="M322" s="454"/>
      <c r="IV322" s="41"/>
    </row>
    <row r="323" spans="1:256" customFormat="1" ht="25.5">
      <c r="A323" s="455">
        <v>623</v>
      </c>
      <c r="B323" s="449" t="s">
        <v>667</v>
      </c>
      <c r="C323" s="384">
        <v>0</v>
      </c>
      <c r="D323" s="384">
        <v>0</v>
      </c>
      <c r="E323" s="384">
        <v>0</v>
      </c>
      <c r="F323" s="384">
        <v>0</v>
      </c>
      <c r="G323" s="384">
        <v>0</v>
      </c>
      <c r="H323" s="384">
        <v>0</v>
      </c>
      <c r="I323" s="384">
        <v>0</v>
      </c>
      <c r="J323" s="384">
        <v>0</v>
      </c>
      <c r="K323" s="384">
        <v>0</v>
      </c>
      <c r="L323" s="378">
        <f t="shared" si="45"/>
        <v>0</v>
      </c>
      <c r="M323" s="454"/>
      <c r="IV323" s="41"/>
    </row>
    <row r="324" spans="1:256" customFormat="1" ht="25.5" customHeight="1">
      <c r="A324" s="455">
        <v>624</v>
      </c>
      <c r="B324" s="449" t="s">
        <v>660</v>
      </c>
      <c r="C324" s="384">
        <v>0</v>
      </c>
      <c r="D324" s="384">
        <v>0</v>
      </c>
      <c r="E324" s="384">
        <v>0</v>
      </c>
      <c r="F324" s="384">
        <v>0</v>
      </c>
      <c r="G324" s="384">
        <v>0</v>
      </c>
      <c r="H324" s="384">
        <v>0</v>
      </c>
      <c r="I324" s="384">
        <v>0</v>
      </c>
      <c r="J324" s="384">
        <v>0</v>
      </c>
      <c r="K324" s="384">
        <v>0</v>
      </c>
      <c r="L324" s="378">
        <f t="shared" si="45"/>
        <v>0</v>
      </c>
      <c r="M324" s="454"/>
      <c r="IV324" s="41"/>
    </row>
    <row r="325" spans="1:256" customFormat="1" ht="25.5" customHeight="1">
      <c r="A325" s="455">
        <v>625</v>
      </c>
      <c r="B325" s="449" t="s">
        <v>661</v>
      </c>
      <c r="C325" s="384">
        <v>0</v>
      </c>
      <c r="D325" s="384">
        <v>0</v>
      </c>
      <c r="E325" s="384">
        <v>0</v>
      </c>
      <c r="F325" s="384">
        <v>0</v>
      </c>
      <c r="G325" s="384">
        <v>0</v>
      </c>
      <c r="H325" s="384">
        <v>0</v>
      </c>
      <c r="I325" s="384">
        <v>0</v>
      </c>
      <c r="J325" s="384">
        <v>0</v>
      </c>
      <c r="K325" s="384">
        <v>0</v>
      </c>
      <c r="L325" s="378">
        <f t="shared" si="45"/>
        <v>0</v>
      </c>
      <c r="M325" s="454"/>
      <c r="IV325" s="41"/>
    </row>
    <row r="326" spans="1:256" customFormat="1" ht="25.5" customHeight="1">
      <c r="A326" s="455">
        <v>626</v>
      </c>
      <c r="B326" s="449" t="s">
        <v>662</v>
      </c>
      <c r="C326" s="384">
        <v>0</v>
      </c>
      <c r="D326" s="384">
        <v>0</v>
      </c>
      <c r="E326" s="384">
        <v>0</v>
      </c>
      <c r="F326" s="384">
        <v>0</v>
      </c>
      <c r="G326" s="384">
        <v>0</v>
      </c>
      <c r="H326" s="384">
        <v>0</v>
      </c>
      <c r="I326" s="384">
        <v>0</v>
      </c>
      <c r="J326" s="384">
        <v>0</v>
      </c>
      <c r="K326" s="384">
        <v>0</v>
      </c>
      <c r="L326" s="378">
        <f t="shared" ref="L326:L389" si="56">SUM(C326:K326)</f>
        <v>0</v>
      </c>
      <c r="M326" s="454"/>
      <c r="IV326" s="41"/>
    </row>
    <row r="327" spans="1:256" customFormat="1" ht="25.5" customHeight="1">
      <c r="A327" s="455">
        <v>627</v>
      </c>
      <c r="B327" s="449" t="s">
        <v>663</v>
      </c>
      <c r="C327" s="384">
        <v>0</v>
      </c>
      <c r="D327" s="384">
        <v>0</v>
      </c>
      <c r="E327" s="384">
        <v>0</v>
      </c>
      <c r="F327" s="384">
        <v>0</v>
      </c>
      <c r="G327" s="384">
        <v>0</v>
      </c>
      <c r="H327" s="384">
        <v>0</v>
      </c>
      <c r="I327" s="384">
        <v>0</v>
      </c>
      <c r="J327" s="384">
        <v>0</v>
      </c>
      <c r="K327" s="384">
        <v>0</v>
      </c>
      <c r="L327" s="378">
        <f t="shared" si="56"/>
        <v>0</v>
      </c>
      <c r="M327" s="454"/>
      <c r="IV327" s="41"/>
    </row>
    <row r="328" spans="1:256" customFormat="1" ht="25.5">
      <c r="A328" s="455">
        <v>629</v>
      </c>
      <c r="B328" s="449" t="s">
        <v>668</v>
      </c>
      <c r="C328" s="384">
        <v>0</v>
      </c>
      <c r="D328" s="384">
        <v>0</v>
      </c>
      <c r="E328" s="384">
        <v>0</v>
      </c>
      <c r="F328" s="384">
        <v>0</v>
      </c>
      <c r="G328" s="384">
        <v>0</v>
      </c>
      <c r="H328" s="384">
        <v>0</v>
      </c>
      <c r="I328" s="384">
        <v>0</v>
      </c>
      <c r="J328" s="384">
        <v>0</v>
      </c>
      <c r="K328" s="384">
        <v>0</v>
      </c>
      <c r="L328" s="378">
        <f t="shared" si="56"/>
        <v>0</v>
      </c>
      <c r="M328" s="454"/>
      <c r="IV328" s="41"/>
    </row>
    <row r="329" spans="1:256" customFormat="1" ht="25.5" customHeight="1">
      <c r="A329" s="436">
        <v>6300</v>
      </c>
      <c r="B329" s="437" t="s">
        <v>669</v>
      </c>
      <c r="C329" s="376">
        <f t="shared" ref="C329:M329" si="57">SUM(C330:C331)</f>
        <v>0</v>
      </c>
      <c r="D329" s="376">
        <f t="shared" si="57"/>
        <v>0</v>
      </c>
      <c r="E329" s="376">
        <f t="shared" si="57"/>
        <v>0</v>
      </c>
      <c r="F329" s="376">
        <f t="shared" si="57"/>
        <v>0</v>
      </c>
      <c r="G329" s="376">
        <f t="shared" si="57"/>
        <v>0</v>
      </c>
      <c r="H329" s="376">
        <f t="shared" si="57"/>
        <v>0</v>
      </c>
      <c r="I329" s="376">
        <f t="shared" si="57"/>
        <v>0</v>
      </c>
      <c r="J329" s="376">
        <f t="shared" si="57"/>
        <v>0</v>
      </c>
      <c r="K329" s="376">
        <f t="shared" si="57"/>
        <v>0</v>
      </c>
      <c r="L329" s="376">
        <f t="shared" si="56"/>
        <v>0</v>
      </c>
      <c r="M329" s="458">
        <f t="shared" si="57"/>
        <v>0</v>
      </c>
      <c r="IV329" s="41"/>
    </row>
    <row r="330" spans="1:256" customFormat="1" ht="35.25" customHeight="1">
      <c r="A330" s="455">
        <v>631</v>
      </c>
      <c r="B330" s="449" t="s">
        <v>670</v>
      </c>
      <c r="C330" s="384">
        <v>0</v>
      </c>
      <c r="D330" s="384">
        <v>0</v>
      </c>
      <c r="E330" s="384">
        <v>0</v>
      </c>
      <c r="F330" s="384">
        <v>0</v>
      </c>
      <c r="G330" s="384">
        <v>0</v>
      </c>
      <c r="H330" s="384">
        <v>0</v>
      </c>
      <c r="I330" s="384">
        <v>0</v>
      </c>
      <c r="J330" s="384">
        <v>0</v>
      </c>
      <c r="K330" s="384">
        <v>0</v>
      </c>
      <c r="L330" s="378">
        <f t="shared" si="56"/>
        <v>0</v>
      </c>
      <c r="M330" s="454"/>
      <c r="IV330" s="41"/>
    </row>
    <row r="331" spans="1:256" customFormat="1" ht="33" customHeight="1">
      <c r="A331" s="455">
        <v>632</v>
      </c>
      <c r="B331" s="449" t="s">
        <v>671</v>
      </c>
      <c r="C331" s="384">
        <v>0</v>
      </c>
      <c r="D331" s="384">
        <v>0</v>
      </c>
      <c r="E331" s="384">
        <v>0</v>
      </c>
      <c r="F331" s="384">
        <v>0</v>
      </c>
      <c r="G331" s="384">
        <v>0</v>
      </c>
      <c r="H331" s="384">
        <v>0</v>
      </c>
      <c r="I331" s="384">
        <v>0</v>
      </c>
      <c r="J331" s="384">
        <v>0</v>
      </c>
      <c r="K331" s="384">
        <v>0</v>
      </c>
      <c r="L331" s="378">
        <f t="shared" si="56"/>
        <v>0</v>
      </c>
      <c r="M331" s="454"/>
      <c r="IV331" s="41"/>
    </row>
    <row r="332" spans="1:256" s="141" customFormat="1" ht="25.5" customHeight="1">
      <c r="A332" s="434">
        <v>7000</v>
      </c>
      <c r="B332" s="435" t="s">
        <v>98</v>
      </c>
      <c r="C332" s="375">
        <f t="shared" ref="C332:M332" si="58">C333+C336+C346+C353+C363+C373+C376</f>
        <v>0</v>
      </c>
      <c r="D332" s="375">
        <f t="shared" si="58"/>
        <v>0</v>
      </c>
      <c r="E332" s="375">
        <f t="shared" si="58"/>
        <v>0</v>
      </c>
      <c r="F332" s="375">
        <f t="shared" si="58"/>
        <v>0</v>
      </c>
      <c r="G332" s="375">
        <f t="shared" si="58"/>
        <v>0</v>
      </c>
      <c r="H332" s="375">
        <f t="shared" si="58"/>
        <v>0</v>
      </c>
      <c r="I332" s="375">
        <f t="shared" si="58"/>
        <v>0</v>
      </c>
      <c r="J332" s="375">
        <f>J333+J336+J346+J353+J363+J373+J376</f>
        <v>0</v>
      </c>
      <c r="K332" s="375">
        <f>K333+K336+K346+K353+K363+K373+K376</f>
        <v>0</v>
      </c>
      <c r="L332" s="375">
        <f t="shared" si="56"/>
        <v>0</v>
      </c>
      <c r="M332" s="461">
        <f t="shared" si="58"/>
        <v>0</v>
      </c>
      <c r="IV332" s="35"/>
    </row>
    <row r="333" spans="1:256" customFormat="1" ht="30">
      <c r="A333" s="466">
        <v>7100</v>
      </c>
      <c r="B333" s="437" t="s">
        <v>672</v>
      </c>
      <c r="C333" s="376">
        <f>SUM(C334:C335)</f>
        <v>0</v>
      </c>
      <c r="D333" s="376">
        <f t="shared" ref="D333:M333" si="59">SUM(D334:D335)</f>
        <v>0</v>
      </c>
      <c r="E333" s="376">
        <f t="shared" si="59"/>
        <v>0</v>
      </c>
      <c r="F333" s="376">
        <f t="shared" si="59"/>
        <v>0</v>
      </c>
      <c r="G333" s="376">
        <f t="shared" si="59"/>
        <v>0</v>
      </c>
      <c r="H333" s="376">
        <f t="shared" si="59"/>
        <v>0</v>
      </c>
      <c r="I333" s="376">
        <f t="shared" si="59"/>
        <v>0</v>
      </c>
      <c r="J333" s="376">
        <f t="shared" si="59"/>
        <v>0</v>
      </c>
      <c r="K333" s="376">
        <f t="shared" si="59"/>
        <v>0</v>
      </c>
      <c r="L333" s="376">
        <f t="shared" si="56"/>
        <v>0</v>
      </c>
      <c r="M333" s="458">
        <f t="shared" si="59"/>
        <v>0</v>
      </c>
      <c r="IV333" s="41"/>
    </row>
    <row r="334" spans="1:256" customFormat="1" ht="43.5" customHeight="1">
      <c r="A334" s="455">
        <v>711</v>
      </c>
      <c r="B334" s="449" t="s">
        <v>673</v>
      </c>
      <c r="C334" s="384">
        <v>0</v>
      </c>
      <c r="D334" s="384">
        <v>0</v>
      </c>
      <c r="E334" s="384">
        <v>0</v>
      </c>
      <c r="F334" s="384">
        <v>0</v>
      </c>
      <c r="G334" s="384">
        <v>0</v>
      </c>
      <c r="H334" s="384">
        <v>0</v>
      </c>
      <c r="I334" s="384">
        <v>0</v>
      </c>
      <c r="J334" s="384">
        <v>0</v>
      </c>
      <c r="K334" s="384">
        <v>0</v>
      </c>
      <c r="L334" s="378">
        <f t="shared" si="56"/>
        <v>0</v>
      </c>
      <c r="M334" s="454"/>
      <c r="IV334" s="41"/>
    </row>
    <row r="335" spans="1:256" customFormat="1" ht="35.25" customHeight="1">
      <c r="A335" s="455">
        <v>712</v>
      </c>
      <c r="B335" s="449" t="s">
        <v>674</v>
      </c>
      <c r="C335" s="384">
        <v>0</v>
      </c>
      <c r="D335" s="384">
        <v>0</v>
      </c>
      <c r="E335" s="384">
        <v>0</v>
      </c>
      <c r="F335" s="384">
        <v>0</v>
      </c>
      <c r="G335" s="384">
        <v>0</v>
      </c>
      <c r="H335" s="384">
        <v>0</v>
      </c>
      <c r="I335" s="384">
        <v>0</v>
      </c>
      <c r="J335" s="384">
        <v>0</v>
      </c>
      <c r="K335" s="384">
        <v>0</v>
      </c>
      <c r="L335" s="378">
        <f t="shared" si="56"/>
        <v>0</v>
      </c>
      <c r="M335" s="454"/>
      <c r="IV335" s="41"/>
    </row>
    <row r="336" spans="1:256" customFormat="1" ht="25.5" customHeight="1">
      <c r="A336" s="436">
        <v>7200</v>
      </c>
      <c r="B336" s="437" t="s">
        <v>675</v>
      </c>
      <c r="C336" s="376">
        <f t="shared" ref="C336:M336" si="60">SUM(C337:C345)</f>
        <v>0</v>
      </c>
      <c r="D336" s="376">
        <f t="shared" si="60"/>
        <v>0</v>
      </c>
      <c r="E336" s="376">
        <f t="shared" si="60"/>
        <v>0</v>
      </c>
      <c r="F336" s="376">
        <f t="shared" si="60"/>
        <v>0</v>
      </c>
      <c r="G336" s="376">
        <f t="shared" si="60"/>
        <v>0</v>
      </c>
      <c r="H336" s="376">
        <f t="shared" si="60"/>
        <v>0</v>
      </c>
      <c r="I336" s="376">
        <f t="shared" si="60"/>
        <v>0</v>
      </c>
      <c r="J336" s="376">
        <f t="shared" si="60"/>
        <v>0</v>
      </c>
      <c r="K336" s="376">
        <f t="shared" si="60"/>
        <v>0</v>
      </c>
      <c r="L336" s="376">
        <f t="shared" si="56"/>
        <v>0</v>
      </c>
      <c r="M336" s="458">
        <f t="shared" si="60"/>
        <v>0</v>
      </c>
      <c r="IV336" s="41"/>
    </row>
    <row r="337" spans="1:256" customFormat="1" ht="42" customHeight="1">
      <c r="A337" s="455">
        <v>721</v>
      </c>
      <c r="B337" s="449" t="s">
        <v>676</v>
      </c>
      <c r="C337" s="384">
        <v>0</v>
      </c>
      <c r="D337" s="384">
        <v>0</v>
      </c>
      <c r="E337" s="384">
        <v>0</v>
      </c>
      <c r="F337" s="384">
        <v>0</v>
      </c>
      <c r="G337" s="384">
        <v>0</v>
      </c>
      <c r="H337" s="384">
        <v>0</v>
      </c>
      <c r="I337" s="384">
        <v>0</v>
      </c>
      <c r="J337" s="384">
        <v>0</v>
      </c>
      <c r="K337" s="384">
        <v>0</v>
      </c>
      <c r="L337" s="378">
        <f t="shared" si="56"/>
        <v>0</v>
      </c>
      <c r="M337" s="454"/>
      <c r="IV337" s="41"/>
    </row>
    <row r="338" spans="1:256" customFormat="1" ht="41.25" customHeight="1">
      <c r="A338" s="455">
        <v>722</v>
      </c>
      <c r="B338" s="449" t="s">
        <v>677</v>
      </c>
      <c r="C338" s="384">
        <v>0</v>
      </c>
      <c r="D338" s="384">
        <v>0</v>
      </c>
      <c r="E338" s="384">
        <v>0</v>
      </c>
      <c r="F338" s="384">
        <v>0</v>
      </c>
      <c r="G338" s="384">
        <v>0</v>
      </c>
      <c r="H338" s="384">
        <v>0</v>
      </c>
      <c r="I338" s="384">
        <v>0</v>
      </c>
      <c r="J338" s="384">
        <v>0</v>
      </c>
      <c r="K338" s="384">
        <v>0</v>
      </c>
      <c r="L338" s="378">
        <f t="shared" si="56"/>
        <v>0</v>
      </c>
      <c r="M338" s="454"/>
      <c r="IV338" s="41"/>
    </row>
    <row r="339" spans="1:256" customFormat="1" ht="42" customHeight="1">
      <c r="A339" s="455">
        <v>723</v>
      </c>
      <c r="B339" s="449" t="s">
        <v>678</v>
      </c>
      <c r="C339" s="384">
        <v>0</v>
      </c>
      <c r="D339" s="384">
        <v>0</v>
      </c>
      <c r="E339" s="384">
        <v>0</v>
      </c>
      <c r="F339" s="384">
        <v>0</v>
      </c>
      <c r="G339" s="384">
        <v>0</v>
      </c>
      <c r="H339" s="384">
        <v>0</v>
      </c>
      <c r="I339" s="384">
        <v>0</v>
      </c>
      <c r="J339" s="384">
        <v>0</v>
      </c>
      <c r="K339" s="384">
        <v>0</v>
      </c>
      <c r="L339" s="378">
        <f t="shared" si="56"/>
        <v>0</v>
      </c>
      <c r="M339" s="454"/>
      <c r="IV339" s="41"/>
    </row>
    <row r="340" spans="1:256" customFormat="1" ht="30.75" customHeight="1">
      <c r="A340" s="455">
        <v>724</v>
      </c>
      <c r="B340" s="449" t="s">
        <v>679</v>
      </c>
      <c r="C340" s="384">
        <v>0</v>
      </c>
      <c r="D340" s="384">
        <v>0</v>
      </c>
      <c r="E340" s="384">
        <v>0</v>
      </c>
      <c r="F340" s="384">
        <v>0</v>
      </c>
      <c r="G340" s="384">
        <v>0</v>
      </c>
      <c r="H340" s="384">
        <v>0</v>
      </c>
      <c r="I340" s="384">
        <v>0</v>
      </c>
      <c r="J340" s="384">
        <v>0</v>
      </c>
      <c r="K340" s="384">
        <v>0</v>
      </c>
      <c r="L340" s="378">
        <f t="shared" si="56"/>
        <v>0</v>
      </c>
      <c r="M340" s="454"/>
      <c r="IV340" s="41"/>
    </row>
    <row r="341" spans="1:256" customFormat="1" ht="31.5" customHeight="1">
      <c r="A341" s="455">
        <v>725</v>
      </c>
      <c r="B341" s="449" t="s">
        <v>680</v>
      </c>
      <c r="C341" s="384">
        <v>0</v>
      </c>
      <c r="D341" s="384">
        <v>0</v>
      </c>
      <c r="E341" s="384">
        <v>0</v>
      </c>
      <c r="F341" s="384">
        <v>0</v>
      </c>
      <c r="G341" s="384">
        <v>0</v>
      </c>
      <c r="H341" s="384">
        <v>0</v>
      </c>
      <c r="I341" s="384">
        <v>0</v>
      </c>
      <c r="J341" s="384">
        <v>0</v>
      </c>
      <c r="K341" s="384">
        <v>0</v>
      </c>
      <c r="L341" s="378">
        <f t="shared" si="56"/>
        <v>0</v>
      </c>
      <c r="M341" s="454"/>
      <c r="IV341" s="41"/>
    </row>
    <row r="342" spans="1:256" customFormat="1" ht="25.5">
      <c r="A342" s="455">
        <v>726</v>
      </c>
      <c r="B342" s="449" t="s">
        <v>681</v>
      </c>
      <c r="C342" s="384">
        <v>0</v>
      </c>
      <c r="D342" s="384">
        <v>0</v>
      </c>
      <c r="E342" s="384">
        <v>0</v>
      </c>
      <c r="F342" s="384">
        <v>0</v>
      </c>
      <c r="G342" s="384">
        <v>0</v>
      </c>
      <c r="H342" s="384">
        <v>0</v>
      </c>
      <c r="I342" s="384">
        <v>0</v>
      </c>
      <c r="J342" s="384">
        <v>0</v>
      </c>
      <c r="K342" s="384">
        <v>0</v>
      </c>
      <c r="L342" s="378">
        <f t="shared" si="56"/>
        <v>0</v>
      </c>
      <c r="M342" s="454"/>
      <c r="IV342" s="41"/>
    </row>
    <row r="343" spans="1:256" customFormat="1" ht="31.5" customHeight="1">
      <c r="A343" s="455">
        <v>727</v>
      </c>
      <c r="B343" s="449" t="s">
        <v>682</v>
      </c>
      <c r="C343" s="384">
        <v>0</v>
      </c>
      <c r="D343" s="384">
        <v>0</v>
      </c>
      <c r="E343" s="384">
        <v>0</v>
      </c>
      <c r="F343" s="384">
        <v>0</v>
      </c>
      <c r="G343" s="384">
        <v>0</v>
      </c>
      <c r="H343" s="384">
        <v>0</v>
      </c>
      <c r="I343" s="384">
        <v>0</v>
      </c>
      <c r="J343" s="384">
        <v>0</v>
      </c>
      <c r="K343" s="384">
        <v>0</v>
      </c>
      <c r="L343" s="378">
        <f t="shared" si="56"/>
        <v>0</v>
      </c>
      <c r="M343" s="454"/>
      <c r="IV343" s="41"/>
    </row>
    <row r="344" spans="1:256" customFormat="1" ht="29.25" customHeight="1">
      <c r="A344" s="455">
        <v>728</v>
      </c>
      <c r="B344" s="449" t="s">
        <v>683</v>
      </c>
      <c r="C344" s="384">
        <v>0</v>
      </c>
      <c r="D344" s="384">
        <v>0</v>
      </c>
      <c r="E344" s="384">
        <v>0</v>
      </c>
      <c r="F344" s="384">
        <v>0</v>
      </c>
      <c r="G344" s="384">
        <v>0</v>
      </c>
      <c r="H344" s="384">
        <v>0</v>
      </c>
      <c r="I344" s="384">
        <v>0</v>
      </c>
      <c r="J344" s="384">
        <v>0</v>
      </c>
      <c r="K344" s="384">
        <v>0</v>
      </c>
      <c r="L344" s="378">
        <f t="shared" si="56"/>
        <v>0</v>
      </c>
      <c r="M344" s="454"/>
      <c r="IV344" s="41"/>
    </row>
    <row r="345" spans="1:256" customFormat="1" ht="25.5">
      <c r="A345" s="455">
        <v>729</v>
      </c>
      <c r="B345" s="449" t="s">
        <v>684</v>
      </c>
      <c r="C345" s="384">
        <v>0</v>
      </c>
      <c r="D345" s="384">
        <v>0</v>
      </c>
      <c r="E345" s="384">
        <v>0</v>
      </c>
      <c r="F345" s="384">
        <v>0</v>
      </c>
      <c r="G345" s="384">
        <v>0</v>
      </c>
      <c r="H345" s="384">
        <v>0</v>
      </c>
      <c r="I345" s="384">
        <v>0</v>
      </c>
      <c r="J345" s="384">
        <v>0</v>
      </c>
      <c r="K345" s="384">
        <v>0</v>
      </c>
      <c r="L345" s="378">
        <f t="shared" si="56"/>
        <v>0</v>
      </c>
      <c r="M345" s="454"/>
      <c r="IV345" s="41"/>
    </row>
    <row r="346" spans="1:256" customFormat="1" ht="25.5" customHeight="1">
      <c r="A346" s="436">
        <v>7300</v>
      </c>
      <c r="B346" s="437" t="s">
        <v>685</v>
      </c>
      <c r="C346" s="376">
        <f t="shared" ref="C346:M346" si="61">SUM(C347:C352)</f>
        <v>0</v>
      </c>
      <c r="D346" s="376">
        <f t="shared" si="61"/>
        <v>0</v>
      </c>
      <c r="E346" s="376">
        <f t="shared" si="61"/>
        <v>0</v>
      </c>
      <c r="F346" s="376">
        <f t="shared" si="61"/>
        <v>0</v>
      </c>
      <c r="G346" s="376">
        <f t="shared" si="61"/>
        <v>0</v>
      </c>
      <c r="H346" s="376">
        <f t="shared" si="61"/>
        <v>0</v>
      </c>
      <c r="I346" s="376">
        <f t="shared" si="61"/>
        <v>0</v>
      </c>
      <c r="J346" s="376">
        <f t="shared" si="61"/>
        <v>0</v>
      </c>
      <c r="K346" s="376">
        <f t="shared" si="61"/>
        <v>0</v>
      </c>
      <c r="L346" s="376">
        <f t="shared" si="56"/>
        <v>0</v>
      </c>
      <c r="M346" s="458">
        <f t="shared" si="61"/>
        <v>0</v>
      </c>
      <c r="IV346" s="41"/>
    </row>
    <row r="347" spans="1:256" customFormat="1" ht="25.5" customHeight="1">
      <c r="A347" s="455">
        <v>731</v>
      </c>
      <c r="B347" s="451" t="s">
        <v>686</v>
      </c>
      <c r="C347" s="384">
        <v>0</v>
      </c>
      <c r="D347" s="384">
        <v>0</v>
      </c>
      <c r="E347" s="384">
        <v>0</v>
      </c>
      <c r="F347" s="384">
        <v>0</v>
      </c>
      <c r="G347" s="384">
        <v>0</v>
      </c>
      <c r="H347" s="384">
        <v>0</v>
      </c>
      <c r="I347" s="384">
        <v>0</v>
      </c>
      <c r="J347" s="384">
        <v>0</v>
      </c>
      <c r="K347" s="384">
        <v>0</v>
      </c>
      <c r="L347" s="378">
        <f t="shared" si="56"/>
        <v>0</v>
      </c>
      <c r="M347" s="454"/>
      <c r="IV347" s="41"/>
    </row>
    <row r="348" spans="1:256" customFormat="1" ht="30">
      <c r="A348" s="455">
        <v>732</v>
      </c>
      <c r="B348" s="451" t="s">
        <v>687</v>
      </c>
      <c r="C348" s="384">
        <v>0</v>
      </c>
      <c r="D348" s="384">
        <v>0</v>
      </c>
      <c r="E348" s="384">
        <v>0</v>
      </c>
      <c r="F348" s="384">
        <v>0</v>
      </c>
      <c r="G348" s="384">
        <v>0</v>
      </c>
      <c r="H348" s="384">
        <v>0</v>
      </c>
      <c r="I348" s="384">
        <v>0</v>
      </c>
      <c r="J348" s="384">
        <v>0</v>
      </c>
      <c r="K348" s="384">
        <v>0</v>
      </c>
      <c r="L348" s="378">
        <f t="shared" si="56"/>
        <v>0</v>
      </c>
      <c r="M348" s="454"/>
      <c r="IV348" s="41"/>
    </row>
    <row r="349" spans="1:256" customFormat="1" ht="30">
      <c r="A349" s="455">
        <v>733</v>
      </c>
      <c r="B349" s="451" t="s">
        <v>688</v>
      </c>
      <c r="C349" s="384">
        <v>0</v>
      </c>
      <c r="D349" s="384">
        <v>0</v>
      </c>
      <c r="E349" s="384">
        <v>0</v>
      </c>
      <c r="F349" s="384">
        <v>0</v>
      </c>
      <c r="G349" s="384">
        <v>0</v>
      </c>
      <c r="H349" s="384">
        <v>0</v>
      </c>
      <c r="I349" s="384">
        <v>0</v>
      </c>
      <c r="J349" s="384">
        <v>0</v>
      </c>
      <c r="K349" s="384">
        <v>0</v>
      </c>
      <c r="L349" s="378">
        <f t="shared" si="56"/>
        <v>0</v>
      </c>
      <c r="M349" s="454"/>
      <c r="IV349" s="41"/>
    </row>
    <row r="350" spans="1:256" customFormat="1" ht="30">
      <c r="A350" s="455">
        <v>734</v>
      </c>
      <c r="B350" s="451" t="s">
        <v>689</v>
      </c>
      <c r="C350" s="384">
        <v>0</v>
      </c>
      <c r="D350" s="384">
        <v>0</v>
      </c>
      <c r="E350" s="384">
        <v>0</v>
      </c>
      <c r="F350" s="384">
        <v>0</v>
      </c>
      <c r="G350" s="384">
        <v>0</v>
      </c>
      <c r="H350" s="384">
        <v>0</v>
      </c>
      <c r="I350" s="384">
        <v>0</v>
      </c>
      <c r="J350" s="384">
        <v>0</v>
      </c>
      <c r="K350" s="384">
        <v>0</v>
      </c>
      <c r="L350" s="378">
        <f t="shared" si="56"/>
        <v>0</v>
      </c>
      <c r="M350" s="454"/>
      <c r="IV350" s="41"/>
    </row>
    <row r="351" spans="1:256" customFormat="1" ht="30">
      <c r="A351" s="455">
        <v>735</v>
      </c>
      <c r="B351" s="451" t="s">
        <v>690</v>
      </c>
      <c r="C351" s="384">
        <v>0</v>
      </c>
      <c r="D351" s="384">
        <v>0</v>
      </c>
      <c r="E351" s="384">
        <v>0</v>
      </c>
      <c r="F351" s="384">
        <v>0</v>
      </c>
      <c r="G351" s="384">
        <v>0</v>
      </c>
      <c r="H351" s="384">
        <v>0</v>
      </c>
      <c r="I351" s="384">
        <v>0</v>
      </c>
      <c r="J351" s="384">
        <v>0</v>
      </c>
      <c r="K351" s="384">
        <v>0</v>
      </c>
      <c r="L351" s="378">
        <f t="shared" si="56"/>
        <v>0</v>
      </c>
      <c r="M351" s="454"/>
      <c r="IV351" s="41"/>
    </row>
    <row r="352" spans="1:256" customFormat="1" ht="25.5" customHeight="1">
      <c r="A352" s="455">
        <v>739</v>
      </c>
      <c r="B352" s="451" t="s">
        <v>691</v>
      </c>
      <c r="C352" s="384">
        <v>0</v>
      </c>
      <c r="D352" s="384">
        <v>0</v>
      </c>
      <c r="E352" s="384">
        <v>0</v>
      </c>
      <c r="F352" s="384">
        <v>0</v>
      </c>
      <c r="G352" s="384">
        <v>0</v>
      </c>
      <c r="H352" s="384">
        <v>0</v>
      </c>
      <c r="I352" s="384">
        <v>0</v>
      </c>
      <c r="J352" s="384">
        <v>0</v>
      </c>
      <c r="K352" s="384">
        <v>0</v>
      </c>
      <c r="L352" s="378">
        <f t="shared" si="56"/>
        <v>0</v>
      </c>
      <c r="M352" s="454"/>
      <c r="IV352" s="41"/>
    </row>
    <row r="353" spans="1:256" customFormat="1" ht="25.5" customHeight="1">
      <c r="A353" s="436">
        <v>7400</v>
      </c>
      <c r="B353" s="437" t="s">
        <v>692</v>
      </c>
      <c r="C353" s="376">
        <f t="shared" ref="C353:M353" si="62">SUM(C354:C362)</f>
        <v>0</v>
      </c>
      <c r="D353" s="376">
        <f t="shared" si="62"/>
        <v>0</v>
      </c>
      <c r="E353" s="376">
        <f t="shared" si="62"/>
        <v>0</v>
      </c>
      <c r="F353" s="376">
        <f t="shared" si="62"/>
        <v>0</v>
      </c>
      <c r="G353" s="376">
        <f t="shared" si="62"/>
        <v>0</v>
      </c>
      <c r="H353" s="376">
        <f t="shared" si="62"/>
        <v>0</v>
      </c>
      <c r="I353" s="376">
        <f t="shared" si="62"/>
        <v>0</v>
      </c>
      <c r="J353" s="376">
        <f t="shared" si="62"/>
        <v>0</v>
      </c>
      <c r="K353" s="376">
        <f t="shared" si="62"/>
        <v>0</v>
      </c>
      <c r="L353" s="376">
        <f t="shared" si="56"/>
        <v>0</v>
      </c>
      <c r="M353" s="458">
        <f t="shared" si="62"/>
        <v>0</v>
      </c>
      <c r="IV353" s="41"/>
    </row>
    <row r="354" spans="1:256" customFormat="1" ht="25.5">
      <c r="A354" s="455">
        <v>741</v>
      </c>
      <c r="B354" s="449" t="s">
        <v>693</v>
      </c>
      <c r="C354" s="379">
        <v>0</v>
      </c>
      <c r="D354" s="379">
        <v>0</v>
      </c>
      <c r="E354" s="379">
        <v>0</v>
      </c>
      <c r="F354" s="379">
        <v>0</v>
      </c>
      <c r="G354" s="379">
        <v>0</v>
      </c>
      <c r="H354" s="379">
        <v>0</v>
      </c>
      <c r="I354" s="379">
        <v>0</v>
      </c>
      <c r="J354" s="379">
        <v>0</v>
      </c>
      <c r="K354" s="379">
        <v>0</v>
      </c>
      <c r="L354" s="378">
        <f t="shared" si="56"/>
        <v>0</v>
      </c>
      <c r="M354" s="454"/>
      <c r="IV354" s="41"/>
    </row>
    <row r="355" spans="1:256" customFormat="1" ht="25.5">
      <c r="A355" s="455">
        <v>742</v>
      </c>
      <c r="B355" s="449" t="s">
        <v>694</v>
      </c>
      <c r="C355" s="379">
        <v>0</v>
      </c>
      <c r="D355" s="379">
        <v>0</v>
      </c>
      <c r="E355" s="379">
        <v>0</v>
      </c>
      <c r="F355" s="379">
        <v>0</v>
      </c>
      <c r="G355" s="379">
        <v>0</v>
      </c>
      <c r="H355" s="379">
        <v>0</v>
      </c>
      <c r="I355" s="379">
        <v>0</v>
      </c>
      <c r="J355" s="379">
        <v>0</v>
      </c>
      <c r="K355" s="379">
        <v>0</v>
      </c>
      <c r="L355" s="378">
        <f t="shared" si="56"/>
        <v>0</v>
      </c>
      <c r="M355" s="454"/>
      <c r="IV355" s="41"/>
    </row>
    <row r="356" spans="1:256" customFormat="1" ht="25.5">
      <c r="A356" s="455">
        <v>743</v>
      </c>
      <c r="B356" s="449" t="s">
        <v>695</v>
      </c>
      <c r="C356" s="379">
        <v>0</v>
      </c>
      <c r="D356" s="379">
        <v>0</v>
      </c>
      <c r="E356" s="379">
        <v>0</v>
      </c>
      <c r="F356" s="379">
        <v>0</v>
      </c>
      <c r="G356" s="379">
        <v>0</v>
      </c>
      <c r="H356" s="379">
        <v>0</v>
      </c>
      <c r="I356" s="379">
        <v>0</v>
      </c>
      <c r="J356" s="379">
        <v>0</v>
      </c>
      <c r="K356" s="379">
        <v>0</v>
      </c>
      <c r="L356" s="378">
        <f t="shared" si="56"/>
        <v>0</v>
      </c>
      <c r="M356" s="454"/>
      <c r="IV356" s="41"/>
    </row>
    <row r="357" spans="1:256" customFormat="1" ht="25.5">
      <c r="A357" s="455">
        <v>744</v>
      </c>
      <c r="B357" s="449" t="s">
        <v>696</v>
      </c>
      <c r="C357" s="379">
        <v>0</v>
      </c>
      <c r="D357" s="379">
        <v>0</v>
      </c>
      <c r="E357" s="379">
        <v>0</v>
      </c>
      <c r="F357" s="379">
        <v>0</v>
      </c>
      <c r="G357" s="379">
        <v>0</v>
      </c>
      <c r="H357" s="379">
        <v>0</v>
      </c>
      <c r="I357" s="379">
        <v>0</v>
      </c>
      <c r="J357" s="379">
        <v>0</v>
      </c>
      <c r="K357" s="379">
        <v>0</v>
      </c>
      <c r="L357" s="378">
        <f t="shared" si="56"/>
        <v>0</v>
      </c>
      <c r="M357" s="454"/>
      <c r="IV357" s="41"/>
    </row>
    <row r="358" spans="1:256" customFormat="1" ht="25.5">
      <c r="A358" s="455">
        <v>745</v>
      </c>
      <c r="B358" s="449" t="s">
        <v>697</v>
      </c>
      <c r="C358" s="379">
        <v>0</v>
      </c>
      <c r="D358" s="379">
        <v>0</v>
      </c>
      <c r="E358" s="379">
        <v>0</v>
      </c>
      <c r="F358" s="379">
        <v>0</v>
      </c>
      <c r="G358" s="379">
        <v>0</v>
      </c>
      <c r="H358" s="379">
        <v>0</v>
      </c>
      <c r="I358" s="379">
        <v>0</v>
      </c>
      <c r="J358" s="379">
        <v>0</v>
      </c>
      <c r="K358" s="379">
        <v>0</v>
      </c>
      <c r="L358" s="378">
        <f t="shared" si="56"/>
        <v>0</v>
      </c>
      <c r="M358" s="454"/>
      <c r="IV358" s="41"/>
    </row>
    <row r="359" spans="1:256" customFormat="1" ht="25.5">
      <c r="A359" s="455">
        <v>746</v>
      </c>
      <c r="B359" s="449" t="s">
        <v>698</v>
      </c>
      <c r="C359" s="379">
        <v>0</v>
      </c>
      <c r="D359" s="379">
        <v>0</v>
      </c>
      <c r="E359" s="379">
        <v>0</v>
      </c>
      <c r="F359" s="379">
        <v>0</v>
      </c>
      <c r="G359" s="379">
        <v>0</v>
      </c>
      <c r="H359" s="379">
        <v>0</v>
      </c>
      <c r="I359" s="379">
        <v>0</v>
      </c>
      <c r="J359" s="379">
        <v>0</v>
      </c>
      <c r="K359" s="379">
        <v>0</v>
      </c>
      <c r="L359" s="378">
        <f t="shared" si="56"/>
        <v>0</v>
      </c>
      <c r="M359" s="454"/>
      <c r="IV359" s="41"/>
    </row>
    <row r="360" spans="1:256" customFormat="1" ht="25.5">
      <c r="A360" s="455">
        <v>747</v>
      </c>
      <c r="B360" s="449" t="s">
        <v>699</v>
      </c>
      <c r="C360" s="379">
        <v>0</v>
      </c>
      <c r="D360" s="379">
        <v>0</v>
      </c>
      <c r="E360" s="379">
        <v>0</v>
      </c>
      <c r="F360" s="379">
        <v>0</v>
      </c>
      <c r="G360" s="379">
        <v>0</v>
      </c>
      <c r="H360" s="379">
        <v>0</v>
      </c>
      <c r="I360" s="379">
        <v>0</v>
      </c>
      <c r="J360" s="379">
        <v>0</v>
      </c>
      <c r="K360" s="379">
        <v>0</v>
      </c>
      <c r="L360" s="378">
        <f t="shared" si="56"/>
        <v>0</v>
      </c>
      <c r="M360" s="454"/>
      <c r="IV360" s="41"/>
    </row>
    <row r="361" spans="1:256" customFormat="1" ht="25.5">
      <c r="A361" s="455">
        <v>748</v>
      </c>
      <c r="B361" s="449" t="s">
        <v>700</v>
      </c>
      <c r="C361" s="379">
        <v>0</v>
      </c>
      <c r="D361" s="379">
        <v>0</v>
      </c>
      <c r="E361" s="379">
        <v>0</v>
      </c>
      <c r="F361" s="379">
        <v>0</v>
      </c>
      <c r="G361" s="379">
        <v>0</v>
      </c>
      <c r="H361" s="379">
        <v>0</v>
      </c>
      <c r="I361" s="379">
        <v>0</v>
      </c>
      <c r="J361" s="379">
        <v>0</v>
      </c>
      <c r="K361" s="379">
        <v>0</v>
      </c>
      <c r="L361" s="378">
        <f t="shared" si="56"/>
        <v>0</v>
      </c>
      <c r="M361" s="454"/>
      <c r="IV361" s="41"/>
    </row>
    <row r="362" spans="1:256" customFormat="1" ht="25.5">
      <c r="A362" s="455">
        <v>749</v>
      </c>
      <c r="B362" s="449" t="s">
        <v>701</v>
      </c>
      <c r="C362" s="379">
        <v>0</v>
      </c>
      <c r="D362" s="379">
        <v>0</v>
      </c>
      <c r="E362" s="379">
        <v>0</v>
      </c>
      <c r="F362" s="379">
        <v>0</v>
      </c>
      <c r="G362" s="379">
        <v>0</v>
      </c>
      <c r="H362" s="379">
        <v>0</v>
      </c>
      <c r="I362" s="379">
        <v>0</v>
      </c>
      <c r="J362" s="379">
        <v>0</v>
      </c>
      <c r="K362" s="379">
        <v>0</v>
      </c>
      <c r="L362" s="378">
        <f t="shared" si="56"/>
        <v>0</v>
      </c>
      <c r="M362" s="454"/>
      <c r="IV362" s="41"/>
    </row>
    <row r="363" spans="1:256" customFormat="1" ht="30">
      <c r="A363" s="436">
        <v>7500</v>
      </c>
      <c r="B363" s="437" t="s">
        <v>702</v>
      </c>
      <c r="C363" s="376">
        <f t="shared" ref="C363:M363" si="63">SUM(C364:C372)</f>
        <v>0</v>
      </c>
      <c r="D363" s="376">
        <f t="shared" si="63"/>
        <v>0</v>
      </c>
      <c r="E363" s="376">
        <f t="shared" si="63"/>
        <v>0</v>
      </c>
      <c r="F363" s="376">
        <f t="shared" si="63"/>
        <v>0</v>
      </c>
      <c r="G363" s="376">
        <f t="shared" si="63"/>
        <v>0</v>
      </c>
      <c r="H363" s="376">
        <f t="shared" si="63"/>
        <v>0</v>
      </c>
      <c r="I363" s="376">
        <f t="shared" si="63"/>
        <v>0</v>
      </c>
      <c r="J363" s="376">
        <f t="shared" si="63"/>
        <v>0</v>
      </c>
      <c r="K363" s="376">
        <f t="shared" si="63"/>
        <v>0</v>
      </c>
      <c r="L363" s="376">
        <f t="shared" si="56"/>
        <v>0</v>
      </c>
      <c r="M363" s="458">
        <f t="shared" si="63"/>
        <v>0</v>
      </c>
      <c r="IV363" s="41"/>
    </row>
    <row r="364" spans="1:256" customFormat="1" ht="25.5" customHeight="1">
      <c r="A364" s="455">
        <v>751</v>
      </c>
      <c r="B364" s="449" t="s">
        <v>703</v>
      </c>
      <c r="C364" s="379">
        <v>0</v>
      </c>
      <c r="D364" s="379">
        <v>0</v>
      </c>
      <c r="E364" s="379">
        <v>0</v>
      </c>
      <c r="F364" s="379">
        <v>0</v>
      </c>
      <c r="G364" s="379">
        <v>0</v>
      </c>
      <c r="H364" s="379">
        <v>0</v>
      </c>
      <c r="I364" s="379">
        <v>0</v>
      </c>
      <c r="J364" s="379">
        <v>0</v>
      </c>
      <c r="K364" s="379">
        <v>0</v>
      </c>
      <c r="L364" s="378">
        <f t="shared" si="56"/>
        <v>0</v>
      </c>
      <c r="M364" s="454"/>
      <c r="IV364" s="41"/>
    </row>
    <row r="365" spans="1:256" customFormat="1" ht="25.5" customHeight="1">
      <c r="A365" s="455">
        <v>752</v>
      </c>
      <c r="B365" s="449" t="s">
        <v>704</v>
      </c>
      <c r="C365" s="379">
        <v>0</v>
      </c>
      <c r="D365" s="379">
        <v>0</v>
      </c>
      <c r="E365" s="379">
        <v>0</v>
      </c>
      <c r="F365" s="379">
        <v>0</v>
      </c>
      <c r="G365" s="379">
        <v>0</v>
      </c>
      <c r="H365" s="379">
        <v>0</v>
      </c>
      <c r="I365" s="379">
        <v>0</v>
      </c>
      <c r="J365" s="379">
        <v>0</v>
      </c>
      <c r="K365" s="379">
        <v>0</v>
      </c>
      <c r="L365" s="378">
        <f t="shared" si="56"/>
        <v>0</v>
      </c>
      <c r="M365" s="454"/>
      <c r="IV365" s="41"/>
    </row>
    <row r="366" spans="1:256" customFormat="1" ht="25.5" customHeight="1">
      <c r="A366" s="455">
        <v>753</v>
      </c>
      <c r="B366" s="449" t="s">
        <v>705</v>
      </c>
      <c r="C366" s="379">
        <v>0</v>
      </c>
      <c r="D366" s="379">
        <v>0</v>
      </c>
      <c r="E366" s="379">
        <v>0</v>
      </c>
      <c r="F366" s="379">
        <v>0</v>
      </c>
      <c r="G366" s="379">
        <v>0</v>
      </c>
      <c r="H366" s="379">
        <v>0</v>
      </c>
      <c r="I366" s="379">
        <v>0</v>
      </c>
      <c r="J366" s="379">
        <v>0</v>
      </c>
      <c r="K366" s="379">
        <v>0</v>
      </c>
      <c r="L366" s="378">
        <f t="shared" si="56"/>
        <v>0</v>
      </c>
      <c r="M366" s="454"/>
      <c r="IV366" s="41"/>
    </row>
    <row r="367" spans="1:256" customFormat="1" ht="25.5">
      <c r="A367" s="455">
        <v>754</v>
      </c>
      <c r="B367" s="449" t="s">
        <v>706</v>
      </c>
      <c r="C367" s="379">
        <v>0</v>
      </c>
      <c r="D367" s="379">
        <v>0</v>
      </c>
      <c r="E367" s="379">
        <v>0</v>
      </c>
      <c r="F367" s="379">
        <v>0</v>
      </c>
      <c r="G367" s="379">
        <v>0</v>
      </c>
      <c r="H367" s="379">
        <v>0</v>
      </c>
      <c r="I367" s="379">
        <v>0</v>
      </c>
      <c r="J367" s="379">
        <v>0</v>
      </c>
      <c r="K367" s="379">
        <v>0</v>
      </c>
      <c r="L367" s="378">
        <f t="shared" si="56"/>
        <v>0</v>
      </c>
      <c r="M367" s="454"/>
      <c r="IV367" s="41"/>
    </row>
    <row r="368" spans="1:256" customFormat="1" ht="25.5">
      <c r="A368" s="455">
        <v>755</v>
      </c>
      <c r="B368" s="449" t="s">
        <v>707</v>
      </c>
      <c r="C368" s="379">
        <v>0</v>
      </c>
      <c r="D368" s="379">
        <v>0</v>
      </c>
      <c r="E368" s="379">
        <v>0</v>
      </c>
      <c r="F368" s="379">
        <v>0</v>
      </c>
      <c r="G368" s="379">
        <v>0</v>
      </c>
      <c r="H368" s="379">
        <v>0</v>
      </c>
      <c r="I368" s="379">
        <v>0</v>
      </c>
      <c r="J368" s="379">
        <v>0</v>
      </c>
      <c r="K368" s="379">
        <v>0</v>
      </c>
      <c r="L368" s="378">
        <f t="shared" si="56"/>
        <v>0</v>
      </c>
      <c r="M368" s="454"/>
      <c r="IV368" s="41"/>
    </row>
    <row r="369" spans="1:256" customFormat="1" ht="25.5" customHeight="1">
      <c r="A369" s="455">
        <v>756</v>
      </c>
      <c r="B369" s="449" t="s">
        <v>708</v>
      </c>
      <c r="C369" s="379">
        <v>0</v>
      </c>
      <c r="D369" s="379">
        <v>0</v>
      </c>
      <c r="E369" s="379">
        <v>0</v>
      </c>
      <c r="F369" s="379">
        <v>0</v>
      </c>
      <c r="G369" s="379">
        <v>0</v>
      </c>
      <c r="H369" s="379">
        <v>0</v>
      </c>
      <c r="I369" s="379">
        <v>0</v>
      </c>
      <c r="J369" s="379">
        <v>0</v>
      </c>
      <c r="K369" s="379">
        <v>0</v>
      </c>
      <c r="L369" s="378">
        <f t="shared" si="56"/>
        <v>0</v>
      </c>
      <c r="M369" s="454"/>
      <c r="IV369" s="41"/>
    </row>
    <row r="370" spans="1:256" customFormat="1" ht="25.5" customHeight="1">
      <c r="A370" s="455">
        <v>757</v>
      </c>
      <c r="B370" s="449" t="s">
        <v>709</v>
      </c>
      <c r="C370" s="379">
        <v>0</v>
      </c>
      <c r="D370" s="379">
        <v>0</v>
      </c>
      <c r="E370" s="379">
        <v>0</v>
      </c>
      <c r="F370" s="379">
        <v>0</v>
      </c>
      <c r="G370" s="379">
        <v>0</v>
      </c>
      <c r="H370" s="379">
        <v>0</v>
      </c>
      <c r="I370" s="379">
        <v>0</v>
      </c>
      <c r="J370" s="379">
        <v>0</v>
      </c>
      <c r="K370" s="379">
        <v>0</v>
      </c>
      <c r="L370" s="378">
        <f t="shared" si="56"/>
        <v>0</v>
      </c>
      <c r="M370" s="454"/>
      <c r="IV370" s="41"/>
    </row>
    <row r="371" spans="1:256" customFormat="1" ht="25.5" customHeight="1">
      <c r="A371" s="455">
        <v>758</v>
      </c>
      <c r="B371" s="449" t="s">
        <v>710</v>
      </c>
      <c r="C371" s="379">
        <v>0</v>
      </c>
      <c r="D371" s="379">
        <v>0</v>
      </c>
      <c r="E371" s="379">
        <v>0</v>
      </c>
      <c r="F371" s="379">
        <v>0</v>
      </c>
      <c r="G371" s="379">
        <v>0</v>
      </c>
      <c r="H371" s="379">
        <v>0</v>
      </c>
      <c r="I371" s="379">
        <v>0</v>
      </c>
      <c r="J371" s="379">
        <v>0</v>
      </c>
      <c r="K371" s="379">
        <v>0</v>
      </c>
      <c r="L371" s="378">
        <f t="shared" si="56"/>
        <v>0</v>
      </c>
      <c r="M371" s="454"/>
      <c r="IV371" s="41"/>
    </row>
    <row r="372" spans="1:256" customFormat="1" ht="25.5" customHeight="1">
      <c r="A372" s="455">
        <v>759</v>
      </c>
      <c r="B372" s="449" t="s">
        <v>711</v>
      </c>
      <c r="C372" s="379">
        <v>0</v>
      </c>
      <c r="D372" s="379">
        <v>0</v>
      </c>
      <c r="E372" s="379">
        <v>0</v>
      </c>
      <c r="F372" s="379">
        <v>0</v>
      </c>
      <c r="G372" s="379">
        <v>0</v>
      </c>
      <c r="H372" s="379">
        <v>0</v>
      </c>
      <c r="I372" s="379">
        <v>0</v>
      </c>
      <c r="J372" s="379">
        <v>0</v>
      </c>
      <c r="K372" s="379">
        <v>0</v>
      </c>
      <c r="L372" s="378">
        <f t="shared" si="56"/>
        <v>0</v>
      </c>
      <c r="M372" s="454"/>
      <c r="IV372" s="41"/>
    </row>
    <row r="373" spans="1:256" customFormat="1" ht="25.5" customHeight="1">
      <c r="A373" s="436">
        <v>7600</v>
      </c>
      <c r="B373" s="437" t="s">
        <v>712</v>
      </c>
      <c r="C373" s="376">
        <f t="shared" ref="C373:M373" si="64">SUM(C374:C375)</f>
        <v>0</v>
      </c>
      <c r="D373" s="376">
        <f t="shared" si="64"/>
        <v>0</v>
      </c>
      <c r="E373" s="376">
        <f t="shared" si="64"/>
        <v>0</v>
      </c>
      <c r="F373" s="376">
        <f t="shared" si="64"/>
        <v>0</v>
      </c>
      <c r="G373" s="376">
        <f t="shared" si="64"/>
        <v>0</v>
      </c>
      <c r="H373" s="376">
        <f t="shared" si="64"/>
        <v>0</v>
      </c>
      <c r="I373" s="376">
        <f t="shared" si="64"/>
        <v>0</v>
      </c>
      <c r="J373" s="376">
        <f t="shared" si="64"/>
        <v>0</v>
      </c>
      <c r="K373" s="376">
        <f t="shared" si="64"/>
        <v>0</v>
      </c>
      <c r="L373" s="376">
        <f t="shared" si="56"/>
        <v>0</v>
      </c>
      <c r="M373" s="458">
        <f t="shared" si="64"/>
        <v>0</v>
      </c>
      <c r="IV373" s="41"/>
    </row>
    <row r="374" spans="1:256" customFormat="1" ht="25.5" customHeight="1">
      <c r="A374" s="455">
        <v>761</v>
      </c>
      <c r="B374" s="449" t="s">
        <v>713</v>
      </c>
      <c r="C374" s="379">
        <v>0</v>
      </c>
      <c r="D374" s="379">
        <v>0</v>
      </c>
      <c r="E374" s="379">
        <v>0</v>
      </c>
      <c r="F374" s="379">
        <v>0</v>
      </c>
      <c r="G374" s="379">
        <v>0</v>
      </c>
      <c r="H374" s="379">
        <v>0</v>
      </c>
      <c r="I374" s="379">
        <v>0</v>
      </c>
      <c r="J374" s="379">
        <v>0</v>
      </c>
      <c r="K374" s="379">
        <v>0</v>
      </c>
      <c r="L374" s="378">
        <f t="shared" si="56"/>
        <v>0</v>
      </c>
      <c r="M374" s="454"/>
      <c r="IV374" s="41"/>
    </row>
    <row r="375" spans="1:256" customFormat="1" ht="25.5" customHeight="1">
      <c r="A375" s="455">
        <v>762</v>
      </c>
      <c r="B375" s="449" t="s">
        <v>714</v>
      </c>
      <c r="C375" s="379">
        <v>0</v>
      </c>
      <c r="D375" s="379">
        <v>0</v>
      </c>
      <c r="E375" s="379">
        <v>0</v>
      </c>
      <c r="F375" s="379">
        <v>0</v>
      </c>
      <c r="G375" s="379">
        <v>0</v>
      </c>
      <c r="H375" s="379">
        <v>0</v>
      </c>
      <c r="I375" s="379">
        <v>0</v>
      </c>
      <c r="J375" s="379">
        <v>0</v>
      </c>
      <c r="K375" s="379">
        <v>0</v>
      </c>
      <c r="L375" s="378">
        <f t="shared" si="56"/>
        <v>0</v>
      </c>
      <c r="M375" s="454"/>
      <c r="IV375" s="41"/>
    </row>
    <row r="376" spans="1:256" customFormat="1" ht="30">
      <c r="A376" s="436">
        <v>7900</v>
      </c>
      <c r="B376" s="437" t="s">
        <v>715</v>
      </c>
      <c r="C376" s="376">
        <f t="shared" ref="C376:M376" si="65">SUM(C377:C379)</f>
        <v>0</v>
      </c>
      <c r="D376" s="376">
        <f t="shared" si="65"/>
        <v>0</v>
      </c>
      <c r="E376" s="376">
        <f t="shared" si="65"/>
        <v>0</v>
      </c>
      <c r="F376" s="376">
        <f t="shared" si="65"/>
        <v>0</v>
      </c>
      <c r="G376" s="376">
        <f t="shared" si="65"/>
        <v>0</v>
      </c>
      <c r="H376" s="376">
        <f t="shared" si="65"/>
        <v>0</v>
      </c>
      <c r="I376" s="376">
        <f t="shared" si="65"/>
        <v>0</v>
      </c>
      <c r="J376" s="376">
        <f t="shared" si="65"/>
        <v>0</v>
      </c>
      <c r="K376" s="376">
        <f t="shared" si="65"/>
        <v>0</v>
      </c>
      <c r="L376" s="376">
        <f t="shared" si="56"/>
        <v>0</v>
      </c>
      <c r="M376" s="458">
        <f t="shared" si="65"/>
        <v>0</v>
      </c>
      <c r="IV376" s="41"/>
    </row>
    <row r="377" spans="1:256" customFormat="1" ht="25.5" customHeight="1">
      <c r="A377" s="455">
        <v>791</v>
      </c>
      <c r="B377" s="449" t="s">
        <v>716</v>
      </c>
      <c r="C377" s="384">
        <v>0</v>
      </c>
      <c r="D377" s="384">
        <v>0</v>
      </c>
      <c r="E377" s="384">
        <v>0</v>
      </c>
      <c r="F377" s="384">
        <v>0</v>
      </c>
      <c r="G377" s="384">
        <v>0</v>
      </c>
      <c r="H377" s="384">
        <v>0</v>
      </c>
      <c r="I377" s="384">
        <v>0</v>
      </c>
      <c r="J377" s="384">
        <v>0</v>
      </c>
      <c r="K377" s="384">
        <v>0</v>
      </c>
      <c r="L377" s="378">
        <f t="shared" si="56"/>
        <v>0</v>
      </c>
      <c r="M377" s="454"/>
      <c r="IV377" s="41"/>
    </row>
    <row r="378" spans="1:256" customFormat="1" ht="25.5" customHeight="1">
      <c r="A378" s="455">
        <v>792</v>
      </c>
      <c r="B378" s="449" t="s">
        <v>717</v>
      </c>
      <c r="C378" s="384">
        <v>0</v>
      </c>
      <c r="D378" s="384">
        <v>0</v>
      </c>
      <c r="E378" s="384">
        <v>0</v>
      </c>
      <c r="F378" s="384">
        <v>0</v>
      </c>
      <c r="G378" s="384">
        <v>0</v>
      </c>
      <c r="H378" s="384">
        <v>0</v>
      </c>
      <c r="I378" s="384">
        <v>0</v>
      </c>
      <c r="J378" s="384">
        <v>0</v>
      </c>
      <c r="K378" s="384">
        <v>0</v>
      </c>
      <c r="L378" s="378">
        <f t="shared" si="56"/>
        <v>0</v>
      </c>
      <c r="M378" s="454"/>
      <c r="IV378" s="41"/>
    </row>
    <row r="379" spans="1:256" customFormat="1" ht="25.5" customHeight="1">
      <c r="A379" s="455">
        <v>799</v>
      </c>
      <c r="B379" s="449" t="s">
        <v>718</v>
      </c>
      <c r="C379" s="384">
        <v>0</v>
      </c>
      <c r="D379" s="384">
        <v>0</v>
      </c>
      <c r="E379" s="384">
        <v>0</v>
      </c>
      <c r="F379" s="384">
        <v>0</v>
      </c>
      <c r="G379" s="384">
        <v>0</v>
      </c>
      <c r="H379" s="384">
        <v>0</v>
      </c>
      <c r="I379" s="384">
        <v>0</v>
      </c>
      <c r="J379" s="384">
        <v>0</v>
      </c>
      <c r="K379" s="384">
        <v>0</v>
      </c>
      <c r="L379" s="378">
        <f t="shared" si="56"/>
        <v>0</v>
      </c>
      <c r="M379" s="454"/>
      <c r="IV379" s="41"/>
    </row>
    <row r="380" spans="1:256" s="141" customFormat="1" ht="25.5" customHeight="1">
      <c r="A380" s="434">
        <v>8000</v>
      </c>
      <c r="B380" s="435" t="s">
        <v>27</v>
      </c>
      <c r="C380" s="375">
        <f t="shared" ref="C380:M380" si="66">C381+C388+C394</f>
        <v>0</v>
      </c>
      <c r="D380" s="375">
        <f t="shared" si="66"/>
        <v>0</v>
      </c>
      <c r="E380" s="375">
        <f t="shared" si="66"/>
        <v>0</v>
      </c>
      <c r="F380" s="375">
        <f t="shared" si="66"/>
        <v>0</v>
      </c>
      <c r="G380" s="375">
        <f t="shared" si="66"/>
        <v>0</v>
      </c>
      <c r="H380" s="375">
        <f t="shared" si="66"/>
        <v>0</v>
      </c>
      <c r="I380" s="375">
        <f t="shared" si="66"/>
        <v>0</v>
      </c>
      <c r="J380" s="375">
        <f t="shared" si="66"/>
        <v>0</v>
      </c>
      <c r="K380" s="375">
        <f t="shared" si="66"/>
        <v>0</v>
      </c>
      <c r="L380" s="375">
        <f t="shared" si="56"/>
        <v>0</v>
      </c>
      <c r="M380" s="461">
        <f t="shared" si="66"/>
        <v>0</v>
      </c>
      <c r="IV380" s="35"/>
    </row>
    <row r="381" spans="1:256" customFormat="1" ht="25.5" customHeight="1">
      <c r="A381" s="436">
        <v>8100</v>
      </c>
      <c r="B381" s="437" t="s">
        <v>318</v>
      </c>
      <c r="C381" s="376">
        <f>SUM(C382:C387)</f>
        <v>0</v>
      </c>
      <c r="D381" s="376">
        <f t="shared" ref="D381:M381" si="67">SUM(D382:D387)</f>
        <v>0</v>
      </c>
      <c r="E381" s="376">
        <f t="shared" si="67"/>
        <v>0</v>
      </c>
      <c r="F381" s="376">
        <f t="shared" si="67"/>
        <v>0</v>
      </c>
      <c r="G381" s="376">
        <f t="shared" si="67"/>
        <v>0</v>
      </c>
      <c r="H381" s="376">
        <f t="shared" si="67"/>
        <v>0</v>
      </c>
      <c r="I381" s="376">
        <f t="shared" si="67"/>
        <v>0</v>
      </c>
      <c r="J381" s="376">
        <f t="shared" si="67"/>
        <v>0</v>
      </c>
      <c r="K381" s="376">
        <f t="shared" si="67"/>
        <v>0</v>
      </c>
      <c r="L381" s="376">
        <f t="shared" si="56"/>
        <v>0</v>
      </c>
      <c r="M381" s="458">
        <f t="shared" si="67"/>
        <v>0</v>
      </c>
      <c r="IV381" s="41"/>
    </row>
    <row r="382" spans="1:256" customFormat="1" ht="25.5" customHeight="1">
      <c r="A382" s="455">
        <v>811</v>
      </c>
      <c r="B382" s="449" t="s">
        <v>719</v>
      </c>
      <c r="C382" s="379">
        <v>0</v>
      </c>
      <c r="D382" s="379">
        <v>0</v>
      </c>
      <c r="E382" s="379">
        <v>0</v>
      </c>
      <c r="F382" s="379">
        <v>0</v>
      </c>
      <c r="G382" s="379">
        <v>0</v>
      </c>
      <c r="H382" s="379">
        <v>0</v>
      </c>
      <c r="I382" s="379">
        <v>0</v>
      </c>
      <c r="J382" s="379">
        <v>0</v>
      </c>
      <c r="K382" s="379">
        <v>0</v>
      </c>
      <c r="L382" s="378">
        <f t="shared" si="56"/>
        <v>0</v>
      </c>
      <c r="M382" s="454"/>
      <c r="IV382" s="41"/>
    </row>
    <row r="383" spans="1:256" customFormat="1" ht="25.5" customHeight="1">
      <c r="A383" s="455">
        <v>812</v>
      </c>
      <c r="B383" s="449" t="s">
        <v>720</v>
      </c>
      <c r="C383" s="379">
        <v>0</v>
      </c>
      <c r="D383" s="379">
        <v>0</v>
      </c>
      <c r="E383" s="379">
        <v>0</v>
      </c>
      <c r="F383" s="379">
        <v>0</v>
      </c>
      <c r="G383" s="379">
        <v>0</v>
      </c>
      <c r="H383" s="379">
        <v>0</v>
      </c>
      <c r="I383" s="379">
        <v>0</v>
      </c>
      <c r="J383" s="379">
        <v>0</v>
      </c>
      <c r="K383" s="379">
        <v>0</v>
      </c>
      <c r="L383" s="378">
        <f t="shared" si="56"/>
        <v>0</v>
      </c>
      <c r="M383" s="454"/>
      <c r="IV383" s="41"/>
    </row>
    <row r="384" spans="1:256" customFormat="1" ht="25.5" customHeight="1">
      <c r="A384" s="455">
        <v>813</v>
      </c>
      <c r="B384" s="449" t="s">
        <v>721</v>
      </c>
      <c r="C384" s="379">
        <v>0</v>
      </c>
      <c r="D384" s="379">
        <v>0</v>
      </c>
      <c r="E384" s="379">
        <v>0</v>
      </c>
      <c r="F384" s="379">
        <v>0</v>
      </c>
      <c r="G384" s="379">
        <v>0</v>
      </c>
      <c r="H384" s="379">
        <v>0</v>
      </c>
      <c r="I384" s="379">
        <v>0</v>
      </c>
      <c r="J384" s="379">
        <v>0</v>
      </c>
      <c r="K384" s="379">
        <v>0</v>
      </c>
      <c r="L384" s="378">
        <f t="shared" si="56"/>
        <v>0</v>
      </c>
      <c r="M384" s="454"/>
      <c r="IV384" s="41"/>
    </row>
    <row r="385" spans="1:256" customFormat="1" ht="25.5">
      <c r="A385" s="455">
        <v>814</v>
      </c>
      <c r="B385" s="449" t="s">
        <v>722</v>
      </c>
      <c r="C385" s="379">
        <v>0</v>
      </c>
      <c r="D385" s="379">
        <v>0</v>
      </c>
      <c r="E385" s="379">
        <v>0</v>
      </c>
      <c r="F385" s="379">
        <v>0</v>
      </c>
      <c r="G385" s="379">
        <v>0</v>
      </c>
      <c r="H385" s="379">
        <v>0</v>
      </c>
      <c r="I385" s="379">
        <v>0</v>
      </c>
      <c r="J385" s="379">
        <v>0</v>
      </c>
      <c r="K385" s="379">
        <v>0</v>
      </c>
      <c r="L385" s="378">
        <f t="shared" si="56"/>
        <v>0</v>
      </c>
      <c r="M385" s="454"/>
      <c r="IV385" s="41"/>
    </row>
    <row r="386" spans="1:256" customFormat="1" ht="25.5" customHeight="1">
      <c r="A386" s="455">
        <v>815</v>
      </c>
      <c r="B386" s="449" t="s">
        <v>723</v>
      </c>
      <c r="C386" s="379">
        <v>0</v>
      </c>
      <c r="D386" s="379">
        <v>0</v>
      </c>
      <c r="E386" s="379">
        <v>0</v>
      </c>
      <c r="F386" s="379">
        <v>0</v>
      </c>
      <c r="G386" s="379">
        <v>0</v>
      </c>
      <c r="H386" s="379">
        <v>0</v>
      </c>
      <c r="I386" s="379">
        <v>0</v>
      </c>
      <c r="J386" s="379">
        <v>0</v>
      </c>
      <c r="K386" s="379">
        <v>0</v>
      </c>
      <c r="L386" s="378">
        <f t="shared" si="56"/>
        <v>0</v>
      </c>
      <c r="M386" s="454"/>
      <c r="IV386" s="41"/>
    </row>
    <row r="387" spans="1:256" customFormat="1" ht="25.5" customHeight="1">
      <c r="A387" s="455">
        <v>816</v>
      </c>
      <c r="B387" s="449" t="s">
        <v>724</v>
      </c>
      <c r="C387" s="379">
        <v>0</v>
      </c>
      <c r="D387" s="379">
        <v>0</v>
      </c>
      <c r="E387" s="379">
        <v>0</v>
      </c>
      <c r="F387" s="379">
        <v>0</v>
      </c>
      <c r="G387" s="379">
        <v>0</v>
      </c>
      <c r="H387" s="379">
        <v>0</v>
      </c>
      <c r="I387" s="379">
        <v>0</v>
      </c>
      <c r="J387" s="379">
        <v>0</v>
      </c>
      <c r="K387" s="379">
        <v>0</v>
      </c>
      <c r="L387" s="378">
        <f t="shared" si="56"/>
        <v>0</v>
      </c>
      <c r="M387" s="454"/>
      <c r="IV387" s="41"/>
    </row>
    <row r="388" spans="1:256" customFormat="1" ht="25.5" customHeight="1">
      <c r="A388" s="436">
        <v>8300</v>
      </c>
      <c r="B388" s="437" t="s">
        <v>321</v>
      </c>
      <c r="C388" s="376">
        <f t="shared" ref="C388:M388" si="68">SUM(C389:C393)</f>
        <v>0</v>
      </c>
      <c r="D388" s="376">
        <f t="shared" si="68"/>
        <v>0</v>
      </c>
      <c r="E388" s="376">
        <f t="shared" si="68"/>
        <v>0</v>
      </c>
      <c r="F388" s="376">
        <f t="shared" si="68"/>
        <v>0</v>
      </c>
      <c r="G388" s="376">
        <f t="shared" si="68"/>
        <v>0</v>
      </c>
      <c r="H388" s="376">
        <f t="shared" si="68"/>
        <v>0</v>
      </c>
      <c r="I388" s="376">
        <f t="shared" si="68"/>
        <v>0</v>
      </c>
      <c r="J388" s="376">
        <f t="shared" si="68"/>
        <v>0</v>
      </c>
      <c r="K388" s="376">
        <f t="shared" si="68"/>
        <v>0</v>
      </c>
      <c r="L388" s="376">
        <f t="shared" si="56"/>
        <v>0</v>
      </c>
      <c r="M388" s="458">
        <f t="shared" si="68"/>
        <v>0</v>
      </c>
      <c r="IV388" s="41"/>
    </row>
    <row r="389" spans="1:256" customFormat="1" ht="25.5" customHeight="1">
      <c r="A389" s="455">
        <v>831</v>
      </c>
      <c r="B389" s="449" t="s">
        <v>725</v>
      </c>
      <c r="C389" s="379">
        <v>0</v>
      </c>
      <c r="D389" s="379">
        <v>0</v>
      </c>
      <c r="E389" s="379">
        <v>0</v>
      </c>
      <c r="F389" s="379">
        <v>0</v>
      </c>
      <c r="G389" s="379">
        <v>0</v>
      </c>
      <c r="H389" s="379">
        <v>0</v>
      </c>
      <c r="I389" s="379">
        <v>0</v>
      </c>
      <c r="J389" s="379">
        <v>0</v>
      </c>
      <c r="K389" s="379">
        <v>0</v>
      </c>
      <c r="L389" s="378">
        <f t="shared" si="56"/>
        <v>0</v>
      </c>
      <c r="M389" s="454"/>
      <c r="IV389" s="41"/>
    </row>
    <row r="390" spans="1:256" customFormat="1" ht="25.5" customHeight="1">
      <c r="A390" s="455">
        <v>832</v>
      </c>
      <c r="B390" s="449" t="s">
        <v>726</v>
      </c>
      <c r="C390" s="379">
        <v>0</v>
      </c>
      <c r="D390" s="379">
        <v>0</v>
      </c>
      <c r="E390" s="379">
        <v>0</v>
      </c>
      <c r="F390" s="379">
        <v>0</v>
      </c>
      <c r="G390" s="379">
        <v>0</v>
      </c>
      <c r="H390" s="379">
        <v>0</v>
      </c>
      <c r="I390" s="379">
        <v>0</v>
      </c>
      <c r="J390" s="379">
        <v>0</v>
      </c>
      <c r="K390" s="379">
        <v>0</v>
      </c>
      <c r="L390" s="378">
        <f t="shared" ref="L390:L429" si="69">SUM(C390:K390)</f>
        <v>0</v>
      </c>
      <c r="M390" s="454"/>
      <c r="IV390" s="41"/>
    </row>
    <row r="391" spans="1:256" customFormat="1" ht="25.5" customHeight="1">
      <c r="A391" s="455">
        <v>833</v>
      </c>
      <c r="B391" s="449" t="s">
        <v>727</v>
      </c>
      <c r="C391" s="379">
        <v>0</v>
      </c>
      <c r="D391" s="379">
        <v>0</v>
      </c>
      <c r="E391" s="379">
        <v>0</v>
      </c>
      <c r="F391" s="379">
        <v>0</v>
      </c>
      <c r="G391" s="379">
        <v>0</v>
      </c>
      <c r="H391" s="379">
        <v>0</v>
      </c>
      <c r="I391" s="379">
        <v>0</v>
      </c>
      <c r="J391" s="379">
        <v>0</v>
      </c>
      <c r="K391" s="379">
        <v>0</v>
      </c>
      <c r="L391" s="378">
        <f t="shared" si="69"/>
        <v>0</v>
      </c>
      <c r="M391" s="454"/>
      <c r="IV391" s="41"/>
    </row>
    <row r="392" spans="1:256" customFormat="1" ht="34.5" customHeight="1">
      <c r="A392" s="455">
        <v>834</v>
      </c>
      <c r="B392" s="449" t="s">
        <v>728</v>
      </c>
      <c r="C392" s="379">
        <v>0</v>
      </c>
      <c r="D392" s="379">
        <v>0</v>
      </c>
      <c r="E392" s="379">
        <v>0</v>
      </c>
      <c r="F392" s="379">
        <v>0</v>
      </c>
      <c r="G392" s="379">
        <v>0</v>
      </c>
      <c r="H392" s="379">
        <v>0</v>
      </c>
      <c r="I392" s="379">
        <v>0</v>
      </c>
      <c r="J392" s="379">
        <v>0</v>
      </c>
      <c r="K392" s="379">
        <v>0</v>
      </c>
      <c r="L392" s="378">
        <f t="shared" si="69"/>
        <v>0</v>
      </c>
      <c r="M392" s="454"/>
      <c r="IV392" s="41"/>
    </row>
    <row r="393" spans="1:256" customFormat="1" ht="33" customHeight="1">
      <c r="A393" s="455">
        <v>835</v>
      </c>
      <c r="B393" s="449" t="s">
        <v>729</v>
      </c>
      <c r="C393" s="379">
        <v>0</v>
      </c>
      <c r="D393" s="379">
        <v>0</v>
      </c>
      <c r="E393" s="379">
        <v>0</v>
      </c>
      <c r="F393" s="379">
        <v>0</v>
      </c>
      <c r="G393" s="379">
        <v>0</v>
      </c>
      <c r="H393" s="379">
        <v>0</v>
      </c>
      <c r="I393" s="379">
        <v>0</v>
      </c>
      <c r="J393" s="379">
        <v>0</v>
      </c>
      <c r="K393" s="379">
        <v>0</v>
      </c>
      <c r="L393" s="378">
        <f t="shared" si="69"/>
        <v>0</v>
      </c>
      <c r="M393" s="454"/>
      <c r="IV393" s="41"/>
    </row>
    <row r="394" spans="1:256" customFormat="1" ht="25.5" customHeight="1">
      <c r="A394" s="436">
        <v>8500</v>
      </c>
      <c r="B394" s="437" t="s">
        <v>327</v>
      </c>
      <c r="C394" s="376">
        <f t="shared" ref="C394:M394" si="70">SUM(C395:C397)</f>
        <v>0</v>
      </c>
      <c r="D394" s="376">
        <f t="shared" si="70"/>
        <v>0</v>
      </c>
      <c r="E394" s="376">
        <f t="shared" si="70"/>
        <v>0</v>
      </c>
      <c r="F394" s="376">
        <f t="shared" si="70"/>
        <v>0</v>
      </c>
      <c r="G394" s="376">
        <f t="shared" si="70"/>
        <v>0</v>
      </c>
      <c r="H394" s="376">
        <f t="shared" si="70"/>
        <v>0</v>
      </c>
      <c r="I394" s="376">
        <f t="shared" si="70"/>
        <v>0</v>
      </c>
      <c r="J394" s="376">
        <f t="shared" si="70"/>
        <v>0</v>
      </c>
      <c r="K394" s="376">
        <f t="shared" si="70"/>
        <v>0</v>
      </c>
      <c r="L394" s="376">
        <f t="shared" si="69"/>
        <v>0</v>
      </c>
      <c r="M394" s="458">
        <f t="shared" si="70"/>
        <v>0</v>
      </c>
      <c r="IV394" s="41"/>
    </row>
    <row r="395" spans="1:256" customFormat="1" ht="25.5" customHeight="1">
      <c r="A395" s="455">
        <v>851</v>
      </c>
      <c r="B395" s="449" t="s">
        <v>730</v>
      </c>
      <c r="C395" s="379">
        <v>0</v>
      </c>
      <c r="D395" s="379">
        <v>0</v>
      </c>
      <c r="E395" s="379">
        <v>0</v>
      </c>
      <c r="F395" s="379">
        <v>0</v>
      </c>
      <c r="G395" s="379">
        <v>0</v>
      </c>
      <c r="H395" s="379">
        <v>0</v>
      </c>
      <c r="I395" s="379">
        <v>0</v>
      </c>
      <c r="J395" s="379">
        <v>0</v>
      </c>
      <c r="K395" s="379">
        <v>0</v>
      </c>
      <c r="L395" s="378">
        <f t="shared" si="69"/>
        <v>0</v>
      </c>
      <c r="M395" s="454"/>
      <c r="IV395" s="41"/>
    </row>
    <row r="396" spans="1:256" customFormat="1" ht="25.5" customHeight="1">
      <c r="A396" s="455">
        <v>852</v>
      </c>
      <c r="B396" s="449" t="s">
        <v>731</v>
      </c>
      <c r="C396" s="379">
        <v>0</v>
      </c>
      <c r="D396" s="379">
        <v>0</v>
      </c>
      <c r="E396" s="379">
        <v>0</v>
      </c>
      <c r="F396" s="379">
        <v>0</v>
      </c>
      <c r="G396" s="379">
        <v>0</v>
      </c>
      <c r="H396" s="379">
        <v>0</v>
      </c>
      <c r="I396" s="379">
        <v>0</v>
      </c>
      <c r="J396" s="379">
        <v>0</v>
      </c>
      <c r="K396" s="379">
        <v>0</v>
      </c>
      <c r="L396" s="378">
        <f t="shared" si="69"/>
        <v>0</v>
      </c>
      <c r="M396" s="454"/>
      <c r="IV396" s="41"/>
    </row>
    <row r="397" spans="1:256" customFormat="1" ht="25.5" customHeight="1">
      <c r="A397" s="455">
        <v>853</v>
      </c>
      <c r="B397" s="449" t="s">
        <v>732</v>
      </c>
      <c r="C397" s="379">
        <v>0</v>
      </c>
      <c r="D397" s="379">
        <v>0</v>
      </c>
      <c r="E397" s="379">
        <v>0</v>
      </c>
      <c r="F397" s="379">
        <v>0</v>
      </c>
      <c r="G397" s="379">
        <v>0</v>
      </c>
      <c r="H397" s="379">
        <v>0</v>
      </c>
      <c r="I397" s="379">
        <v>0</v>
      </c>
      <c r="J397" s="379">
        <v>0</v>
      </c>
      <c r="K397" s="379">
        <v>0</v>
      </c>
      <c r="L397" s="378">
        <f t="shared" si="69"/>
        <v>0</v>
      </c>
      <c r="M397" s="454"/>
      <c r="IV397" s="41"/>
    </row>
    <row r="398" spans="1:256" customFormat="1" ht="25.5" customHeight="1">
      <c r="A398" s="434">
        <v>9000</v>
      </c>
      <c r="B398" s="435" t="s">
        <v>733</v>
      </c>
      <c r="C398" s="375">
        <f t="shared" ref="C398:M398" si="71">C399+C408+C417+C420+C423+C425+C428</f>
        <v>0</v>
      </c>
      <c r="D398" s="375">
        <f t="shared" si="71"/>
        <v>0</v>
      </c>
      <c r="E398" s="375">
        <f t="shared" si="71"/>
        <v>0</v>
      </c>
      <c r="F398" s="375">
        <f t="shared" si="71"/>
        <v>0</v>
      </c>
      <c r="G398" s="375">
        <f t="shared" si="71"/>
        <v>0</v>
      </c>
      <c r="H398" s="375">
        <f t="shared" si="71"/>
        <v>0</v>
      </c>
      <c r="I398" s="375">
        <f t="shared" si="71"/>
        <v>0</v>
      </c>
      <c r="J398" s="375">
        <f t="shared" si="71"/>
        <v>0</v>
      </c>
      <c r="K398" s="375">
        <f t="shared" si="71"/>
        <v>0</v>
      </c>
      <c r="L398" s="375">
        <f t="shared" si="69"/>
        <v>0</v>
      </c>
      <c r="M398" s="460">
        <f t="shared" si="71"/>
        <v>0</v>
      </c>
      <c r="IV398" s="41"/>
    </row>
    <row r="399" spans="1:256" customFormat="1" ht="25.5" customHeight="1">
      <c r="A399" s="459">
        <v>9100</v>
      </c>
      <c r="B399" s="280" t="s">
        <v>734</v>
      </c>
      <c r="C399" s="376">
        <f>SUM(C400:C407)</f>
        <v>0</v>
      </c>
      <c r="D399" s="376">
        <f t="shared" ref="D399:M399" si="72">SUM(D400:D407)</f>
        <v>0</v>
      </c>
      <c r="E399" s="376">
        <f t="shared" si="72"/>
        <v>0</v>
      </c>
      <c r="F399" s="376">
        <f t="shared" si="72"/>
        <v>0</v>
      </c>
      <c r="G399" s="376">
        <f t="shared" si="72"/>
        <v>0</v>
      </c>
      <c r="H399" s="376">
        <f t="shared" si="72"/>
        <v>0</v>
      </c>
      <c r="I399" s="376">
        <f t="shared" si="72"/>
        <v>0</v>
      </c>
      <c r="J399" s="376">
        <f t="shared" si="72"/>
        <v>0</v>
      </c>
      <c r="K399" s="376">
        <f t="shared" si="72"/>
        <v>0</v>
      </c>
      <c r="L399" s="376">
        <f t="shared" si="69"/>
        <v>0</v>
      </c>
      <c r="M399" s="458">
        <f t="shared" si="72"/>
        <v>0</v>
      </c>
      <c r="IV399" s="41"/>
    </row>
    <row r="400" spans="1:256" customFormat="1" ht="25.5" customHeight="1">
      <c r="A400" s="455">
        <v>911</v>
      </c>
      <c r="B400" s="449" t="s">
        <v>735</v>
      </c>
      <c r="C400" s="384">
        <v>0</v>
      </c>
      <c r="D400" s="384">
        <v>0</v>
      </c>
      <c r="E400" s="384">
        <v>0</v>
      </c>
      <c r="F400" s="384">
        <v>0</v>
      </c>
      <c r="G400" s="384">
        <v>0</v>
      </c>
      <c r="H400" s="384">
        <v>0</v>
      </c>
      <c r="I400" s="384">
        <v>0</v>
      </c>
      <c r="J400" s="384">
        <v>0</v>
      </c>
      <c r="K400" s="384">
        <v>0</v>
      </c>
      <c r="L400" s="378">
        <f t="shared" si="69"/>
        <v>0</v>
      </c>
      <c r="M400" s="454"/>
      <c r="IV400" s="41"/>
    </row>
    <row r="401" spans="1:256" customFormat="1" ht="30" customHeight="1">
      <c r="A401" s="455">
        <v>912</v>
      </c>
      <c r="B401" s="449" t="s">
        <v>736</v>
      </c>
      <c r="C401" s="384">
        <v>0</v>
      </c>
      <c r="D401" s="384">
        <v>0</v>
      </c>
      <c r="E401" s="384">
        <v>0</v>
      </c>
      <c r="F401" s="384">
        <v>0</v>
      </c>
      <c r="G401" s="384">
        <v>0</v>
      </c>
      <c r="H401" s="384">
        <v>0</v>
      </c>
      <c r="I401" s="384">
        <v>0</v>
      </c>
      <c r="J401" s="384">
        <v>0</v>
      </c>
      <c r="K401" s="384">
        <v>0</v>
      </c>
      <c r="L401" s="378">
        <f t="shared" si="69"/>
        <v>0</v>
      </c>
      <c r="M401" s="454"/>
      <c r="IV401" s="41"/>
    </row>
    <row r="402" spans="1:256" customFormat="1" ht="25.5" customHeight="1">
      <c r="A402" s="455">
        <v>913</v>
      </c>
      <c r="B402" s="449" t="s">
        <v>737</v>
      </c>
      <c r="C402" s="384">
        <v>0</v>
      </c>
      <c r="D402" s="384">
        <v>0</v>
      </c>
      <c r="E402" s="384">
        <v>0</v>
      </c>
      <c r="F402" s="384">
        <v>0</v>
      </c>
      <c r="G402" s="384">
        <v>0</v>
      </c>
      <c r="H402" s="384">
        <v>0</v>
      </c>
      <c r="I402" s="384">
        <v>0</v>
      </c>
      <c r="J402" s="384">
        <v>0</v>
      </c>
      <c r="K402" s="384">
        <v>0</v>
      </c>
      <c r="L402" s="378">
        <f t="shared" si="69"/>
        <v>0</v>
      </c>
      <c r="M402" s="454"/>
      <c r="IV402" s="41"/>
    </row>
    <row r="403" spans="1:256" customFormat="1" ht="25.5" customHeight="1">
      <c r="A403" s="455">
        <v>914</v>
      </c>
      <c r="B403" s="449" t="s">
        <v>738</v>
      </c>
      <c r="C403" s="384">
        <v>0</v>
      </c>
      <c r="D403" s="384">
        <v>0</v>
      </c>
      <c r="E403" s="384">
        <v>0</v>
      </c>
      <c r="F403" s="384">
        <v>0</v>
      </c>
      <c r="G403" s="384">
        <v>0</v>
      </c>
      <c r="H403" s="384">
        <v>0</v>
      </c>
      <c r="I403" s="384">
        <v>0</v>
      </c>
      <c r="J403" s="384">
        <v>0</v>
      </c>
      <c r="K403" s="384">
        <v>0</v>
      </c>
      <c r="L403" s="378">
        <f t="shared" si="69"/>
        <v>0</v>
      </c>
      <c r="M403" s="454"/>
      <c r="IV403" s="41"/>
    </row>
    <row r="404" spans="1:256" customFormat="1" ht="38.25" customHeight="1">
      <c r="A404" s="455">
        <v>915</v>
      </c>
      <c r="B404" s="449" t="s">
        <v>739</v>
      </c>
      <c r="C404" s="384">
        <v>0</v>
      </c>
      <c r="D404" s="384">
        <v>0</v>
      </c>
      <c r="E404" s="384">
        <v>0</v>
      </c>
      <c r="F404" s="384">
        <v>0</v>
      </c>
      <c r="G404" s="384">
        <v>0</v>
      </c>
      <c r="H404" s="384">
        <v>0</v>
      </c>
      <c r="I404" s="384">
        <v>0</v>
      </c>
      <c r="J404" s="384">
        <v>0</v>
      </c>
      <c r="K404" s="384">
        <v>0</v>
      </c>
      <c r="L404" s="378">
        <f t="shared" si="69"/>
        <v>0</v>
      </c>
      <c r="M404" s="454"/>
      <c r="IV404" s="41"/>
    </row>
    <row r="405" spans="1:256" customFormat="1" ht="25.5" customHeight="1">
      <c r="A405" s="455">
        <v>916</v>
      </c>
      <c r="B405" s="449" t="s">
        <v>740</v>
      </c>
      <c r="C405" s="384">
        <v>0</v>
      </c>
      <c r="D405" s="384">
        <v>0</v>
      </c>
      <c r="E405" s="384">
        <v>0</v>
      </c>
      <c r="F405" s="384">
        <v>0</v>
      </c>
      <c r="G405" s="384">
        <v>0</v>
      </c>
      <c r="H405" s="384">
        <v>0</v>
      </c>
      <c r="I405" s="384">
        <v>0</v>
      </c>
      <c r="J405" s="384">
        <v>0</v>
      </c>
      <c r="K405" s="384">
        <v>0</v>
      </c>
      <c r="L405" s="378">
        <f t="shared" si="69"/>
        <v>0</v>
      </c>
      <c r="M405" s="454"/>
      <c r="IV405" s="41"/>
    </row>
    <row r="406" spans="1:256" customFormat="1" ht="27.75" customHeight="1">
      <c r="A406" s="455">
        <v>917</v>
      </c>
      <c r="B406" s="449" t="s">
        <v>741</v>
      </c>
      <c r="C406" s="384">
        <v>0</v>
      </c>
      <c r="D406" s="384">
        <v>0</v>
      </c>
      <c r="E406" s="384">
        <v>0</v>
      </c>
      <c r="F406" s="384">
        <v>0</v>
      </c>
      <c r="G406" s="384">
        <v>0</v>
      </c>
      <c r="H406" s="384">
        <v>0</v>
      </c>
      <c r="I406" s="384">
        <v>0</v>
      </c>
      <c r="J406" s="384">
        <v>0</v>
      </c>
      <c r="K406" s="384">
        <v>0</v>
      </c>
      <c r="L406" s="378">
        <f t="shared" si="69"/>
        <v>0</v>
      </c>
      <c r="M406" s="454"/>
      <c r="IV406" s="41"/>
    </row>
    <row r="407" spans="1:256" customFormat="1" ht="25.5" customHeight="1">
      <c r="A407" s="455">
        <v>918</v>
      </c>
      <c r="B407" s="449" t="s">
        <v>742</v>
      </c>
      <c r="C407" s="384">
        <v>0</v>
      </c>
      <c r="D407" s="384">
        <v>0</v>
      </c>
      <c r="E407" s="384">
        <v>0</v>
      </c>
      <c r="F407" s="384">
        <v>0</v>
      </c>
      <c r="G407" s="384">
        <v>0</v>
      </c>
      <c r="H407" s="384">
        <v>0</v>
      </c>
      <c r="I407" s="384">
        <v>0</v>
      </c>
      <c r="J407" s="384">
        <v>0</v>
      </c>
      <c r="K407" s="384">
        <v>0</v>
      </c>
      <c r="L407" s="378">
        <f t="shared" si="69"/>
        <v>0</v>
      </c>
      <c r="M407" s="454"/>
      <c r="IV407" s="41"/>
    </row>
    <row r="408" spans="1:256" customFormat="1" ht="25.5" customHeight="1">
      <c r="A408" s="436">
        <v>9200</v>
      </c>
      <c r="B408" s="437" t="s">
        <v>743</v>
      </c>
      <c r="C408" s="376">
        <f t="shared" ref="C408:M408" si="73">SUM(C409:C416)</f>
        <v>0</v>
      </c>
      <c r="D408" s="376">
        <f t="shared" si="73"/>
        <v>0</v>
      </c>
      <c r="E408" s="376">
        <f t="shared" si="73"/>
        <v>0</v>
      </c>
      <c r="F408" s="376">
        <f t="shared" si="73"/>
        <v>0</v>
      </c>
      <c r="G408" s="376">
        <f t="shared" si="73"/>
        <v>0</v>
      </c>
      <c r="H408" s="376">
        <f t="shared" si="73"/>
        <v>0</v>
      </c>
      <c r="I408" s="376">
        <f t="shared" si="73"/>
        <v>0</v>
      </c>
      <c r="J408" s="376">
        <f t="shared" si="73"/>
        <v>0</v>
      </c>
      <c r="K408" s="376">
        <f t="shared" si="73"/>
        <v>0</v>
      </c>
      <c r="L408" s="376">
        <f t="shared" si="69"/>
        <v>0</v>
      </c>
      <c r="M408" s="458">
        <f t="shared" si="73"/>
        <v>0</v>
      </c>
      <c r="IV408" s="41"/>
    </row>
    <row r="409" spans="1:256" customFormat="1" ht="25.5" customHeight="1">
      <c r="A409" s="455">
        <v>921</v>
      </c>
      <c r="B409" s="449" t="s">
        <v>744</v>
      </c>
      <c r="C409" s="384">
        <v>0</v>
      </c>
      <c r="D409" s="384">
        <v>0</v>
      </c>
      <c r="E409" s="384">
        <v>0</v>
      </c>
      <c r="F409" s="384">
        <v>0</v>
      </c>
      <c r="G409" s="384">
        <v>0</v>
      </c>
      <c r="H409" s="384">
        <v>0</v>
      </c>
      <c r="I409" s="384">
        <v>0</v>
      </c>
      <c r="J409" s="384">
        <v>0</v>
      </c>
      <c r="K409" s="384">
        <v>0</v>
      </c>
      <c r="L409" s="378">
        <f t="shared" si="69"/>
        <v>0</v>
      </c>
      <c r="M409" s="454"/>
      <c r="IV409" s="41"/>
    </row>
    <row r="410" spans="1:256" customFormat="1" ht="25.5" customHeight="1">
      <c r="A410" s="455">
        <v>922</v>
      </c>
      <c r="B410" s="449" t="s">
        <v>745</v>
      </c>
      <c r="C410" s="384">
        <v>0</v>
      </c>
      <c r="D410" s="384">
        <v>0</v>
      </c>
      <c r="E410" s="384">
        <v>0</v>
      </c>
      <c r="F410" s="384">
        <v>0</v>
      </c>
      <c r="G410" s="384">
        <v>0</v>
      </c>
      <c r="H410" s="384">
        <v>0</v>
      </c>
      <c r="I410" s="384">
        <v>0</v>
      </c>
      <c r="J410" s="384">
        <v>0</v>
      </c>
      <c r="K410" s="384">
        <v>0</v>
      </c>
      <c r="L410" s="378">
        <f t="shared" si="69"/>
        <v>0</v>
      </c>
      <c r="M410" s="454"/>
      <c r="IV410" s="41"/>
    </row>
    <row r="411" spans="1:256" customFormat="1" ht="25.5" customHeight="1">
      <c r="A411" s="455">
        <v>923</v>
      </c>
      <c r="B411" s="449" t="s">
        <v>746</v>
      </c>
      <c r="C411" s="384">
        <v>0</v>
      </c>
      <c r="D411" s="384">
        <v>0</v>
      </c>
      <c r="E411" s="384">
        <v>0</v>
      </c>
      <c r="F411" s="384">
        <v>0</v>
      </c>
      <c r="G411" s="384">
        <v>0</v>
      </c>
      <c r="H411" s="384">
        <v>0</v>
      </c>
      <c r="I411" s="384">
        <v>0</v>
      </c>
      <c r="J411" s="384">
        <v>0</v>
      </c>
      <c r="K411" s="384">
        <v>0</v>
      </c>
      <c r="L411" s="378">
        <f t="shared" si="69"/>
        <v>0</v>
      </c>
      <c r="M411" s="454"/>
      <c r="IV411" s="41"/>
    </row>
    <row r="412" spans="1:256" customFormat="1" ht="25.5" customHeight="1">
      <c r="A412" s="455">
        <v>924</v>
      </c>
      <c r="B412" s="449" t="s">
        <v>747</v>
      </c>
      <c r="C412" s="384">
        <v>0</v>
      </c>
      <c r="D412" s="384">
        <v>0</v>
      </c>
      <c r="E412" s="384">
        <v>0</v>
      </c>
      <c r="F412" s="384">
        <v>0</v>
      </c>
      <c r="G412" s="384">
        <v>0</v>
      </c>
      <c r="H412" s="384">
        <v>0</v>
      </c>
      <c r="I412" s="384">
        <v>0</v>
      </c>
      <c r="J412" s="384">
        <v>0</v>
      </c>
      <c r="K412" s="384">
        <v>0</v>
      </c>
      <c r="L412" s="378">
        <f t="shared" si="69"/>
        <v>0</v>
      </c>
      <c r="M412" s="454"/>
      <c r="IV412" s="41"/>
    </row>
    <row r="413" spans="1:256" customFormat="1" ht="24" customHeight="1">
      <c r="A413" s="455">
        <v>925</v>
      </c>
      <c r="B413" s="449" t="s">
        <v>748</v>
      </c>
      <c r="C413" s="384">
        <v>0</v>
      </c>
      <c r="D413" s="384">
        <v>0</v>
      </c>
      <c r="E413" s="384">
        <v>0</v>
      </c>
      <c r="F413" s="384">
        <v>0</v>
      </c>
      <c r="G413" s="384">
        <v>0</v>
      </c>
      <c r="H413" s="384">
        <v>0</v>
      </c>
      <c r="I413" s="384">
        <v>0</v>
      </c>
      <c r="J413" s="384">
        <v>0</v>
      </c>
      <c r="K413" s="384">
        <v>0</v>
      </c>
      <c r="L413" s="378">
        <f t="shared" si="69"/>
        <v>0</v>
      </c>
      <c r="M413" s="454"/>
      <c r="IV413" s="41"/>
    </row>
    <row r="414" spans="1:256" customFormat="1" ht="25.5" customHeight="1">
      <c r="A414" s="455">
        <v>926</v>
      </c>
      <c r="B414" s="449" t="s">
        <v>749</v>
      </c>
      <c r="C414" s="384">
        <v>0</v>
      </c>
      <c r="D414" s="384">
        <v>0</v>
      </c>
      <c r="E414" s="384">
        <v>0</v>
      </c>
      <c r="F414" s="384">
        <v>0</v>
      </c>
      <c r="G414" s="384">
        <v>0</v>
      </c>
      <c r="H414" s="384">
        <v>0</v>
      </c>
      <c r="I414" s="384">
        <v>0</v>
      </c>
      <c r="J414" s="384">
        <v>0</v>
      </c>
      <c r="K414" s="384">
        <v>0</v>
      </c>
      <c r="L414" s="378">
        <f t="shared" si="69"/>
        <v>0</v>
      </c>
      <c r="M414" s="454"/>
      <c r="IV414" s="41"/>
    </row>
    <row r="415" spans="1:256" customFormat="1" ht="25.5">
      <c r="A415" s="455">
        <v>927</v>
      </c>
      <c r="B415" s="449" t="s">
        <v>750</v>
      </c>
      <c r="C415" s="384">
        <v>0</v>
      </c>
      <c r="D415" s="384">
        <v>0</v>
      </c>
      <c r="E415" s="384">
        <v>0</v>
      </c>
      <c r="F415" s="384">
        <v>0</v>
      </c>
      <c r="G415" s="384">
        <v>0</v>
      </c>
      <c r="H415" s="384">
        <v>0</v>
      </c>
      <c r="I415" s="384">
        <v>0</v>
      </c>
      <c r="J415" s="384">
        <v>0</v>
      </c>
      <c r="K415" s="384">
        <v>0</v>
      </c>
      <c r="L415" s="378">
        <f t="shared" si="69"/>
        <v>0</v>
      </c>
      <c r="M415" s="454"/>
      <c r="IV415" s="41"/>
    </row>
    <row r="416" spans="1:256" customFormat="1" ht="25.5" customHeight="1">
      <c r="A416" s="455">
        <v>928</v>
      </c>
      <c r="B416" s="449" t="s">
        <v>751</v>
      </c>
      <c r="C416" s="384">
        <v>0</v>
      </c>
      <c r="D416" s="384">
        <v>0</v>
      </c>
      <c r="E416" s="384">
        <v>0</v>
      </c>
      <c r="F416" s="384">
        <v>0</v>
      </c>
      <c r="G416" s="384">
        <v>0</v>
      </c>
      <c r="H416" s="384">
        <v>0</v>
      </c>
      <c r="I416" s="384">
        <v>0</v>
      </c>
      <c r="J416" s="384">
        <v>0</v>
      </c>
      <c r="K416" s="384">
        <v>0</v>
      </c>
      <c r="L416" s="378">
        <f t="shared" si="69"/>
        <v>0</v>
      </c>
      <c r="M416" s="454"/>
      <c r="IV416" s="41"/>
    </row>
    <row r="417" spans="1:256" customFormat="1" ht="25.5" customHeight="1">
      <c r="A417" s="436">
        <v>9300</v>
      </c>
      <c r="B417" s="437" t="s">
        <v>752</v>
      </c>
      <c r="C417" s="376">
        <f t="shared" ref="C417:M417" si="74">SUM(C418:C419)</f>
        <v>0</v>
      </c>
      <c r="D417" s="376">
        <f t="shared" si="74"/>
        <v>0</v>
      </c>
      <c r="E417" s="376">
        <f t="shared" si="74"/>
        <v>0</v>
      </c>
      <c r="F417" s="376">
        <f t="shared" si="74"/>
        <v>0</v>
      </c>
      <c r="G417" s="376">
        <f t="shared" si="74"/>
        <v>0</v>
      </c>
      <c r="H417" s="376">
        <f t="shared" si="74"/>
        <v>0</v>
      </c>
      <c r="I417" s="376">
        <f t="shared" si="74"/>
        <v>0</v>
      </c>
      <c r="J417" s="376">
        <f t="shared" si="74"/>
        <v>0</v>
      </c>
      <c r="K417" s="376">
        <f t="shared" si="74"/>
        <v>0</v>
      </c>
      <c r="L417" s="376">
        <f t="shared" si="69"/>
        <v>0</v>
      </c>
      <c r="M417" s="458">
        <f t="shared" si="74"/>
        <v>0</v>
      </c>
      <c r="IV417" s="41"/>
    </row>
    <row r="418" spans="1:256" customFormat="1" ht="25.5" customHeight="1">
      <c r="A418" s="455">
        <v>931</v>
      </c>
      <c r="B418" s="449" t="s">
        <v>753</v>
      </c>
      <c r="C418" s="384">
        <v>0</v>
      </c>
      <c r="D418" s="384">
        <v>0</v>
      </c>
      <c r="E418" s="384">
        <v>0</v>
      </c>
      <c r="F418" s="384">
        <v>0</v>
      </c>
      <c r="G418" s="384">
        <v>0</v>
      </c>
      <c r="H418" s="384">
        <v>0</v>
      </c>
      <c r="I418" s="384">
        <v>0</v>
      </c>
      <c r="J418" s="384">
        <v>0</v>
      </c>
      <c r="K418" s="384">
        <v>0</v>
      </c>
      <c r="L418" s="378">
        <f t="shared" si="69"/>
        <v>0</v>
      </c>
      <c r="M418" s="454"/>
      <c r="IV418" s="41"/>
    </row>
    <row r="419" spans="1:256" customFormat="1" ht="25.5" customHeight="1">
      <c r="A419" s="455">
        <v>932</v>
      </c>
      <c r="B419" s="449" t="s">
        <v>754</v>
      </c>
      <c r="C419" s="384">
        <v>0</v>
      </c>
      <c r="D419" s="384">
        <v>0</v>
      </c>
      <c r="E419" s="384">
        <v>0</v>
      </c>
      <c r="F419" s="384">
        <v>0</v>
      </c>
      <c r="G419" s="384">
        <v>0</v>
      </c>
      <c r="H419" s="384">
        <v>0</v>
      </c>
      <c r="I419" s="384">
        <v>0</v>
      </c>
      <c r="J419" s="384">
        <v>0</v>
      </c>
      <c r="K419" s="384">
        <v>0</v>
      </c>
      <c r="L419" s="378">
        <f t="shared" si="69"/>
        <v>0</v>
      </c>
      <c r="M419" s="454"/>
      <c r="IV419" s="41"/>
    </row>
    <row r="420" spans="1:256" customFormat="1" ht="25.5" customHeight="1">
      <c r="A420" s="436">
        <v>9400</v>
      </c>
      <c r="B420" s="437" t="s">
        <v>755</v>
      </c>
      <c r="C420" s="376">
        <f t="shared" ref="C420:M420" si="75">SUM(C421:C422)</f>
        <v>0</v>
      </c>
      <c r="D420" s="376">
        <f t="shared" si="75"/>
        <v>0</v>
      </c>
      <c r="E420" s="376">
        <f t="shared" si="75"/>
        <v>0</v>
      </c>
      <c r="F420" s="376">
        <f t="shared" si="75"/>
        <v>0</v>
      </c>
      <c r="G420" s="376">
        <f t="shared" si="75"/>
        <v>0</v>
      </c>
      <c r="H420" s="376">
        <f t="shared" si="75"/>
        <v>0</v>
      </c>
      <c r="I420" s="376">
        <f t="shared" si="75"/>
        <v>0</v>
      </c>
      <c r="J420" s="376">
        <f t="shared" si="75"/>
        <v>0</v>
      </c>
      <c r="K420" s="376">
        <f t="shared" si="75"/>
        <v>0</v>
      </c>
      <c r="L420" s="376">
        <f t="shared" si="69"/>
        <v>0</v>
      </c>
      <c r="M420" s="458">
        <f t="shared" si="75"/>
        <v>0</v>
      </c>
      <c r="IV420" s="41"/>
    </row>
    <row r="421" spans="1:256" customFormat="1" ht="25.5" customHeight="1">
      <c r="A421" s="455">
        <v>941</v>
      </c>
      <c r="B421" s="449" t="s">
        <v>756</v>
      </c>
      <c r="C421" s="384">
        <v>0</v>
      </c>
      <c r="D421" s="384">
        <v>0</v>
      </c>
      <c r="E421" s="384">
        <v>0</v>
      </c>
      <c r="F421" s="384">
        <v>0</v>
      </c>
      <c r="G421" s="384">
        <v>0</v>
      </c>
      <c r="H421" s="384">
        <v>0</v>
      </c>
      <c r="I421" s="384">
        <v>0</v>
      </c>
      <c r="J421" s="384">
        <v>0</v>
      </c>
      <c r="K421" s="384">
        <v>0</v>
      </c>
      <c r="L421" s="378">
        <f t="shared" si="69"/>
        <v>0</v>
      </c>
      <c r="M421" s="454"/>
      <c r="IV421" s="41"/>
    </row>
    <row r="422" spans="1:256" customFormat="1" ht="25.5" customHeight="1">
      <c r="A422" s="455">
        <v>942</v>
      </c>
      <c r="B422" s="449" t="s">
        <v>757</v>
      </c>
      <c r="C422" s="384">
        <v>0</v>
      </c>
      <c r="D422" s="384">
        <v>0</v>
      </c>
      <c r="E422" s="384">
        <v>0</v>
      </c>
      <c r="F422" s="384">
        <v>0</v>
      </c>
      <c r="G422" s="384">
        <v>0</v>
      </c>
      <c r="H422" s="384">
        <v>0</v>
      </c>
      <c r="I422" s="384">
        <v>0</v>
      </c>
      <c r="J422" s="384">
        <v>0</v>
      </c>
      <c r="K422" s="384">
        <v>0</v>
      </c>
      <c r="L422" s="378">
        <f t="shared" si="69"/>
        <v>0</v>
      </c>
      <c r="M422" s="454"/>
      <c r="IV422" s="41"/>
    </row>
    <row r="423" spans="1:256" customFormat="1" ht="25.5" customHeight="1">
      <c r="A423" s="436">
        <v>9500</v>
      </c>
      <c r="B423" s="437" t="s">
        <v>758</v>
      </c>
      <c r="C423" s="376">
        <f t="shared" ref="C423:K423" si="76">SUM(C424:C424)</f>
        <v>0</v>
      </c>
      <c r="D423" s="376">
        <f t="shared" si="76"/>
        <v>0</v>
      </c>
      <c r="E423" s="376">
        <f t="shared" si="76"/>
        <v>0</v>
      </c>
      <c r="F423" s="376">
        <f t="shared" si="76"/>
        <v>0</v>
      </c>
      <c r="G423" s="376">
        <f t="shared" si="76"/>
        <v>0</v>
      </c>
      <c r="H423" s="376">
        <f t="shared" si="76"/>
        <v>0</v>
      </c>
      <c r="I423" s="376">
        <f t="shared" si="76"/>
        <v>0</v>
      </c>
      <c r="J423" s="376">
        <f t="shared" si="76"/>
        <v>0</v>
      </c>
      <c r="K423" s="376">
        <f t="shared" si="76"/>
        <v>0</v>
      </c>
      <c r="L423" s="376">
        <f t="shared" si="69"/>
        <v>0</v>
      </c>
      <c r="M423" s="457"/>
      <c r="IV423" s="41"/>
    </row>
    <row r="424" spans="1:256" customFormat="1" ht="25.5" customHeight="1">
      <c r="A424" s="455">
        <v>951</v>
      </c>
      <c r="B424" s="449" t="s">
        <v>759</v>
      </c>
      <c r="C424" s="384">
        <v>0</v>
      </c>
      <c r="D424" s="384">
        <v>0</v>
      </c>
      <c r="E424" s="384">
        <v>0</v>
      </c>
      <c r="F424" s="384">
        <v>0</v>
      </c>
      <c r="G424" s="384">
        <v>0</v>
      </c>
      <c r="H424" s="384">
        <v>0</v>
      </c>
      <c r="I424" s="384">
        <v>0</v>
      </c>
      <c r="J424" s="384">
        <v>0</v>
      </c>
      <c r="K424" s="384">
        <v>0</v>
      </c>
      <c r="L424" s="378">
        <f t="shared" si="69"/>
        <v>0</v>
      </c>
      <c r="M424" s="454"/>
      <c r="IV424" s="41"/>
    </row>
    <row r="425" spans="1:256" customFormat="1" ht="25.5" customHeight="1">
      <c r="A425" s="436">
        <v>9600</v>
      </c>
      <c r="B425" s="437" t="s">
        <v>760</v>
      </c>
      <c r="C425" s="376">
        <f t="shared" ref="C425:M425" si="77">SUM(C426:C427)</f>
        <v>0</v>
      </c>
      <c r="D425" s="376">
        <f t="shared" si="77"/>
        <v>0</v>
      </c>
      <c r="E425" s="376">
        <f t="shared" si="77"/>
        <v>0</v>
      </c>
      <c r="F425" s="376">
        <f t="shared" si="77"/>
        <v>0</v>
      </c>
      <c r="G425" s="376">
        <f t="shared" si="77"/>
        <v>0</v>
      </c>
      <c r="H425" s="376">
        <f t="shared" si="77"/>
        <v>0</v>
      </c>
      <c r="I425" s="376">
        <f t="shared" si="77"/>
        <v>0</v>
      </c>
      <c r="J425" s="376">
        <f t="shared" si="77"/>
        <v>0</v>
      </c>
      <c r="K425" s="376">
        <f t="shared" si="77"/>
        <v>0</v>
      </c>
      <c r="L425" s="376">
        <f t="shared" si="69"/>
        <v>0</v>
      </c>
      <c r="M425" s="458">
        <f t="shared" si="77"/>
        <v>0</v>
      </c>
      <c r="IV425" s="41"/>
    </row>
    <row r="426" spans="1:256" customFormat="1" ht="25.5" customHeight="1">
      <c r="A426" s="455">
        <v>961</v>
      </c>
      <c r="B426" s="449" t="s">
        <v>761</v>
      </c>
      <c r="C426" s="379">
        <v>0</v>
      </c>
      <c r="D426" s="379">
        <v>0</v>
      </c>
      <c r="E426" s="379">
        <v>0</v>
      </c>
      <c r="F426" s="379">
        <v>0</v>
      </c>
      <c r="G426" s="379">
        <v>0</v>
      </c>
      <c r="H426" s="379">
        <v>0</v>
      </c>
      <c r="I426" s="379">
        <v>0</v>
      </c>
      <c r="J426" s="379">
        <v>0</v>
      </c>
      <c r="K426" s="379">
        <v>0</v>
      </c>
      <c r="L426" s="378">
        <f t="shared" si="69"/>
        <v>0</v>
      </c>
      <c r="M426" s="454"/>
      <c r="IV426" s="41"/>
    </row>
    <row r="427" spans="1:256" customFormat="1" ht="36" customHeight="1">
      <c r="A427" s="455">
        <v>962</v>
      </c>
      <c r="B427" s="449" t="s">
        <v>762</v>
      </c>
      <c r="C427" s="379">
        <v>0</v>
      </c>
      <c r="D427" s="379">
        <v>0</v>
      </c>
      <c r="E427" s="379">
        <v>0</v>
      </c>
      <c r="F427" s="379">
        <v>0</v>
      </c>
      <c r="G427" s="379">
        <v>0</v>
      </c>
      <c r="H427" s="379">
        <v>0</v>
      </c>
      <c r="I427" s="379">
        <v>0</v>
      </c>
      <c r="J427" s="379">
        <v>0</v>
      </c>
      <c r="K427" s="379">
        <v>0</v>
      </c>
      <c r="L427" s="378">
        <f t="shared" si="69"/>
        <v>0</v>
      </c>
      <c r="M427" s="454"/>
      <c r="IV427" s="41"/>
    </row>
    <row r="428" spans="1:256" customFormat="1" ht="25.5" customHeight="1">
      <c r="A428" s="459">
        <v>9900</v>
      </c>
      <c r="B428" s="280" t="s">
        <v>763</v>
      </c>
      <c r="C428" s="376">
        <f t="shared" ref="C428:M428" si="78">SUM(C429)</f>
        <v>0</v>
      </c>
      <c r="D428" s="376">
        <f t="shared" si="78"/>
        <v>0</v>
      </c>
      <c r="E428" s="376">
        <f t="shared" si="78"/>
        <v>0</v>
      </c>
      <c r="F428" s="376">
        <f t="shared" si="78"/>
        <v>0</v>
      </c>
      <c r="G428" s="376">
        <f t="shared" si="78"/>
        <v>0</v>
      </c>
      <c r="H428" s="376">
        <f t="shared" si="78"/>
        <v>0</v>
      </c>
      <c r="I428" s="376">
        <f t="shared" si="78"/>
        <v>0</v>
      </c>
      <c r="J428" s="376">
        <f t="shared" si="78"/>
        <v>0</v>
      </c>
      <c r="K428" s="376">
        <f t="shared" si="78"/>
        <v>0</v>
      </c>
      <c r="L428" s="376">
        <f t="shared" si="69"/>
        <v>0</v>
      </c>
      <c r="M428" s="458">
        <f t="shared" si="78"/>
        <v>0</v>
      </c>
      <c r="IV428" s="41"/>
    </row>
    <row r="429" spans="1:256" customFormat="1" ht="25.5" customHeight="1">
      <c r="A429" s="455">
        <v>991</v>
      </c>
      <c r="B429" s="449" t="s">
        <v>764</v>
      </c>
      <c r="C429" s="384">
        <v>0</v>
      </c>
      <c r="D429" s="384">
        <v>0</v>
      </c>
      <c r="E429" s="384">
        <v>0</v>
      </c>
      <c r="F429" s="384">
        <v>0</v>
      </c>
      <c r="G429" s="384">
        <v>0</v>
      </c>
      <c r="H429" s="384">
        <v>0</v>
      </c>
      <c r="I429" s="384">
        <v>0</v>
      </c>
      <c r="J429" s="384">
        <v>0</v>
      </c>
      <c r="K429" s="384">
        <v>0</v>
      </c>
      <c r="L429" s="378">
        <f t="shared" si="69"/>
        <v>0</v>
      </c>
      <c r="M429" s="454"/>
      <c r="IV429" s="41"/>
    </row>
    <row r="430" spans="1:256" s="194" customFormat="1" ht="25.5" customHeight="1" thickBot="1">
      <c r="A430" s="467"/>
      <c r="B430" s="468" t="s">
        <v>765</v>
      </c>
      <c r="C430" s="412">
        <f>C5+C42+C107+C192+C251+C310+C332+C380+C398</f>
        <v>4705700</v>
      </c>
      <c r="D430" s="412">
        <f t="shared" ref="D430:L430" si="79">D5+D42+D107+D192+D251+D310+D332+D380+D398</f>
        <v>0</v>
      </c>
      <c r="E430" s="412">
        <f t="shared" si="79"/>
        <v>0</v>
      </c>
      <c r="F430" s="412">
        <f t="shared" si="79"/>
        <v>0</v>
      </c>
      <c r="G430" s="412">
        <f t="shared" si="79"/>
        <v>310000</v>
      </c>
      <c r="H430" s="412">
        <f t="shared" si="79"/>
        <v>0</v>
      </c>
      <c r="I430" s="412">
        <f t="shared" si="79"/>
        <v>0</v>
      </c>
      <c r="J430" s="412">
        <f t="shared" si="79"/>
        <v>0</v>
      </c>
      <c r="K430" s="412">
        <f t="shared" si="79"/>
        <v>0</v>
      </c>
      <c r="L430" s="412">
        <f t="shared" si="79"/>
        <v>5015700</v>
      </c>
      <c r="M430" s="469">
        <f>M5+M42+M107+M192+M251+M310+M332+M380+M398</f>
        <v>0</v>
      </c>
      <c r="N430" s="37"/>
      <c r="IV430" s="431"/>
    </row>
    <row r="431" spans="1:256" hidden="1"/>
    <row r="432" spans="1:256" ht="15.75" hidden="1">
      <c r="N432" s="194"/>
    </row>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sheetData>
  <sheetProtection password="EC3B" sheet="1"/>
  <mergeCells count="10">
    <mergeCell ref="A1:M1"/>
    <mergeCell ref="A2:M2"/>
    <mergeCell ref="K3:K4"/>
    <mergeCell ref="L3:L4"/>
    <mergeCell ref="A3:A4"/>
    <mergeCell ref="B3:B4"/>
    <mergeCell ref="C3:C4"/>
    <mergeCell ref="D3:G3"/>
    <mergeCell ref="H3:I3"/>
    <mergeCell ref="J3:J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L9 L330:L331 L262 L268:L273 L253:L254 L321:L328 L312:L319 L257:L258 L283:L284 L12:L13 L279 L139">
      <formula1>0</formula1>
    </dataValidation>
    <dataValidation type="whole" operator="greaterThan" allowBlank="1" showInputMessage="1" showErrorMessage="1" errorTitle="Valor no valido" error="La información que intenta ingresar es un números negativos o texto, favor de verificarlo." sqref="M244:M246 M241:M242 L429 L424 L260:L261 L220:L227 L409:L416 L400:L407 L296:L299 L337:L345 L354:L362 L167:L175 L286:L294 L263 L57:L65 L275 L364:L372 L14:L15 L204:L208 L426:L427 L183:L191 L277:L278 L177:L181 L334:L335 L140:L147 L129:L137 L109:L117 L229:L231 L98:L106 L94:L96 L88:L92 L85:L86 L77:L83 L67:L75 L53:L55 L44:L51 L40:L41 L38 L301:L309 L26:L29 L31:L36 L418:L419 L233:L238 L248:L250 L159:L165 L10 L421:L422 L374:L375 L240:L246 L210:L218 C239:M239 L265:L266 L194:L202 L17:L24 L7:L8 C241:K241 L389:L393 L382:L387 L347:L352 L377:L379 L119:L127 L280:L282 L255:L256 L149:L157 L395:L397">
      <formula1>0</formula1>
    </dataValidation>
    <dataValidation operator="greaterThan" allowBlank="1" showInputMessage="1" showErrorMessage="1" errorTitle="Valor no valido" error="La información que intenta ingresar es un números negativos o texto, favor de verificarlo." sqref="C57:K65 C426:K427 C210:K218 C233:K238 C240:K240 C248:K250 C354:K362 C374:K375 C382:K387 C389:K393 C395:K397 C194:K202"/>
    <dataValidation operator="greaterThanOrEqual" allowBlank="1" showInputMessage="1" showErrorMessage="1" errorTitle="Valor no valido" error="La información que intenta ingresar es un números negativos o texto, favor de verificarlo." sqref="C312:K319 C321:K328 C330:K331 C229:K231"/>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     Ejercicio Fiscal 2016&amp;RPágina &amp;P de &amp;N&amp;K00+000--------</oddFooter>
  </headerFooter>
  <legacyDrawing r:id="rId2"/>
</worksheet>
</file>

<file path=xl/worksheets/sheet10.xml><?xml version="1.0" encoding="utf-8"?>
<worksheet xmlns="http://schemas.openxmlformats.org/spreadsheetml/2006/main" xmlns:r="http://schemas.openxmlformats.org/officeDocument/2006/relationships">
  <dimension ref="A1:IT423"/>
  <sheetViews>
    <sheetView showGridLines="0" topLeftCell="A26" workbookViewId="0">
      <selection activeCell="D30" sqref="D30"/>
    </sheetView>
  </sheetViews>
  <sheetFormatPr baseColWidth="10" defaultColWidth="0.28515625" defaultRowHeight="15" customHeight="1" zeroHeight="1"/>
  <cols>
    <col min="1" max="1" width="9.42578125" style="41" customWidth="1"/>
    <col min="2" max="2" width="6.140625" style="41" customWidth="1"/>
    <col min="3" max="3" width="56.42578125" style="41" customWidth="1"/>
    <col min="4" max="4" width="31.42578125" style="36" customWidth="1"/>
    <col min="5" max="5" width="0.28515625" customWidth="1"/>
    <col min="6" max="14" width="0" hidden="1" customWidth="1"/>
    <col min="15" max="254" width="11.42578125" hidden="1" customWidth="1"/>
    <col min="255" max="255" width="0.85546875" customWidth="1"/>
  </cols>
  <sheetData>
    <row r="1" spans="1:5" s="487" customFormat="1" ht="27" customHeight="1">
      <c r="A1" s="865" t="s">
        <v>1371</v>
      </c>
      <c r="B1" s="866"/>
      <c r="C1" s="866"/>
      <c r="D1" s="867"/>
    </row>
    <row r="2" spans="1:5" s="231" customFormat="1" ht="24" customHeight="1">
      <c r="A2" s="862" t="str">
        <f>'Objetivos PMD'!$B$3</f>
        <v>Entidad Pública:  SISTEMA DIF JALOSTOTITLAN, Jalisco</v>
      </c>
      <c r="B2" s="863"/>
      <c r="C2" s="863"/>
      <c r="D2" s="864"/>
    </row>
    <row r="3" spans="1:5" s="231" customFormat="1" ht="6.75" customHeight="1">
      <c r="A3" s="474"/>
      <c r="D3" s="490"/>
    </row>
    <row r="4" spans="1:5" s="476" customFormat="1" ht="15.75">
      <c r="A4" s="858" t="s">
        <v>771</v>
      </c>
      <c r="B4" s="860" t="s">
        <v>772</v>
      </c>
      <c r="C4" s="860" t="s">
        <v>773</v>
      </c>
      <c r="D4" s="491" t="s">
        <v>1322</v>
      </c>
      <c r="E4" s="475"/>
    </row>
    <row r="5" spans="1:5" s="478" customFormat="1" ht="15.75">
      <c r="A5" s="859"/>
      <c r="B5" s="861"/>
      <c r="C5" s="861"/>
      <c r="D5" s="492" t="s">
        <v>357</v>
      </c>
      <c r="E5" s="477"/>
    </row>
    <row r="6" spans="1:5" s="481" customFormat="1" ht="25.5" customHeight="1">
      <c r="A6" s="479" t="s">
        <v>774</v>
      </c>
      <c r="B6" s="471">
        <v>0</v>
      </c>
      <c r="C6" s="472" t="s">
        <v>775</v>
      </c>
      <c r="D6" s="488">
        <v>0</v>
      </c>
      <c r="E6" s="480"/>
    </row>
    <row r="7" spans="1:5" s="481" customFormat="1" ht="25.5" customHeight="1">
      <c r="A7" s="479" t="s">
        <v>776</v>
      </c>
      <c r="B7" s="471">
        <v>0</v>
      </c>
      <c r="C7" s="472" t="s">
        <v>777</v>
      </c>
      <c r="D7" s="489">
        <v>0</v>
      </c>
      <c r="E7" s="480"/>
    </row>
    <row r="8" spans="1:5" s="481" customFormat="1" ht="25.5" customHeight="1">
      <c r="A8" s="479" t="s">
        <v>778</v>
      </c>
      <c r="B8" s="471">
        <v>0</v>
      </c>
      <c r="C8" s="472" t="s">
        <v>779</v>
      </c>
      <c r="D8" s="489">
        <v>0</v>
      </c>
      <c r="E8" s="480"/>
    </row>
    <row r="9" spans="1:5" s="481" customFormat="1" ht="25.5" customHeight="1">
      <c r="A9" s="479" t="s">
        <v>780</v>
      </c>
      <c r="B9" s="471">
        <v>1</v>
      </c>
      <c r="C9" s="472" t="s">
        <v>781</v>
      </c>
      <c r="D9" s="489">
        <v>0</v>
      </c>
      <c r="E9" s="480"/>
    </row>
    <row r="10" spans="1:5" s="481" customFormat="1" ht="25.5" customHeight="1">
      <c r="A10" s="479" t="s">
        <v>780</v>
      </c>
      <c r="B10" s="471">
        <v>2</v>
      </c>
      <c r="C10" s="472" t="s">
        <v>1323</v>
      </c>
      <c r="D10" s="489">
        <v>0</v>
      </c>
      <c r="E10" s="480"/>
    </row>
    <row r="11" spans="1:5" s="481" customFormat="1" ht="25.5" customHeight="1">
      <c r="A11" s="479" t="s">
        <v>780</v>
      </c>
      <c r="B11" s="471">
        <v>3</v>
      </c>
      <c r="C11" s="472" t="s">
        <v>1324</v>
      </c>
      <c r="D11" s="489">
        <v>0</v>
      </c>
      <c r="E11" s="480"/>
    </row>
    <row r="12" spans="1:5" s="481" customFormat="1" ht="25.5" customHeight="1">
      <c r="A12" s="479" t="s">
        <v>780</v>
      </c>
      <c r="B12" s="471">
        <v>4</v>
      </c>
      <c r="C12" s="472" t="s">
        <v>1325</v>
      </c>
      <c r="D12" s="489">
        <v>0</v>
      </c>
      <c r="E12" s="480"/>
    </row>
    <row r="13" spans="1:5" s="481" customFormat="1" ht="25.5" customHeight="1">
      <c r="A13" s="479" t="s">
        <v>780</v>
      </c>
      <c r="B13" s="471">
        <v>5</v>
      </c>
      <c r="C13" s="472" t="s">
        <v>1326</v>
      </c>
      <c r="D13" s="489">
        <v>0</v>
      </c>
      <c r="E13" s="480"/>
    </row>
    <row r="14" spans="1:5" s="481" customFormat="1" ht="25.5" customHeight="1">
      <c r="A14" s="479" t="s">
        <v>780</v>
      </c>
      <c r="B14" s="471">
        <v>6</v>
      </c>
      <c r="C14" s="472" t="s">
        <v>1327</v>
      </c>
      <c r="D14" s="489">
        <v>0</v>
      </c>
      <c r="E14" s="480"/>
    </row>
    <row r="15" spans="1:5" s="481" customFormat="1" ht="25.5" customHeight="1">
      <c r="A15" s="479" t="s">
        <v>780</v>
      </c>
      <c r="B15" s="471">
        <v>7</v>
      </c>
      <c r="C15" s="472" t="s">
        <v>1328</v>
      </c>
      <c r="D15" s="489">
        <v>0</v>
      </c>
      <c r="E15" s="480"/>
    </row>
    <row r="16" spans="1:5" s="481" customFormat="1" ht="25.5" customHeight="1">
      <c r="A16" s="479" t="s">
        <v>780</v>
      </c>
      <c r="B16" s="471">
        <v>8</v>
      </c>
      <c r="C16" s="472" t="s">
        <v>1329</v>
      </c>
      <c r="D16" s="489">
        <v>0</v>
      </c>
      <c r="E16" s="480"/>
    </row>
    <row r="17" spans="1:5" s="481" customFormat="1" ht="25.5" customHeight="1">
      <c r="A17" s="479" t="s">
        <v>780</v>
      </c>
      <c r="B17" s="471">
        <v>9</v>
      </c>
      <c r="C17" s="473" t="s">
        <v>1330</v>
      </c>
      <c r="D17" s="489">
        <v>0</v>
      </c>
      <c r="E17" s="480"/>
    </row>
    <row r="18" spans="1:5" s="481" customFormat="1" ht="25.5" customHeight="1">
      <c r="A18" s="479" t="s">
        <v>780</v>
      </c>
      <c r="B18" s="471">
        <v>10</v>
      </c>
      <c r="C18" s="472" t="s">
        <v>1331</v>
      </c>
      <c r="D18" s="489">
        <v>0</v>
      </c>
      <c r="E18" s="480"/>
    </row>
    <row r="19" spans="1:5" s="481" customFormat="1" ht="25.5" customHeight="1">
      <c r="A19" s="479" t="s">
        <v>780</v>
      </c>
      <c r="B19" s="471">
        <v>11</v>
      </c>
      <c r="C19" s="472" t="s">
        <v>1332</v>
      </c>
      <c r="D19" s="489">
        <v>0</v>
      </c>
      <c r="E19" s="480"/>
    </row>
    <row r="20" spans="1:5" s="481" customFormat="1" ht="25.5" customHeight="1">
      <c r="A20" s="479" t="s">
        <v>780</v>
      </c>
      <c r="B20" s="471">
        <v>12</v>
      </c>
      <c r="C20" s="472" t="s">
        <v>1333</v>
      </c>
      <c r="D20" s="489">
        <v>0</v>
      </c>
      <c r="E20" s="480"/>
    </row>
    <row r="21" spans="1:5" s="481" customFormat="1" ht="25.5" customHeight="1">
      <c r="A21" s="479" t="s">
        <v>780</v>
      </c>
      <c r="B21" s="471">
        <v>13</v>
      </c>
      <c r="C21" s="472" t="s">
        <v>1334</v>
      </c>
      <c r="D21" s="489">
        <v>0</v>
      </c>
      <c r="E21" s="480"/>
    </row>
    <row r="22" spans="1:5" s="481" customFormat="1" ht="25.5" customHeight="1">
      <c r="A22" s="479" t="s">
        <v>780</v>
      </c>
      <c r="B22" s="471">
        <v>14</v>
      </c>
      <c r="C22" s="472" t="s">
        <v>1335</v>
      </c>
      <c r="D22" s="489">
        <v>0</v>
      </c>
      <c r="E22" s="480"/>
    </row>
    <row r="23" spans="1:5" s="481" customFormat="1" ht="25.5" customHeight="1">
      <c r="A23" s="479" t="s">
        <v>780</v>
      </c>
      <c r="B23" s="471">
        <v>15</v>
      </c>
      <c r="C23" s="472" t="s">
        <v>1336</v>
      </c>
      <c r="D23" s="489">
        <v>0</v>
      </c>
      <c r="E23" s="480"/>
    </row>
    <row r="24" spans="1:5" s="481" customFormat="1" ht="25.5" customHeight="1">
      <c r="A24" s="479" t="s">
        <v>780</v>
      </c>
      <c r="B24" s="471">
        <v>16</v>
      </c>
      <c r="C24" s="472" t="s">
        <v>1337</v>
      </c>
      <c r="D24" s="489">
        <v>0</v>
      </c>
      <c r="E24" s="480"/>
    </row>
    <row r="25" spans="1:5" s="481" customFormat="1" ht="25.5" customHeight="1">
      <c r="A25" s="479" t="s">
        <v>780</v>
      </c>
      <c r="B25" s="471">
        <v>17</v>
      </c>
      <c r="C25" s="472" t="s">
        <v>1338</v>
      </c>
      <c r="D25" s="489">
        <v>0</v>
      </c>
      <c r="E25" s="480"/>
    </row>
    <row r="26" spans="1:5" s="481" customFormat="1" ht="25.5" customHeight="1">
      <c r="A26" s="479" t="s">
        <v>780</v>
      </c>
      <c r="B26" s="471">
        <v>18</v>
      </c>
      <c r="C26" s="472" t="s">
        <v>1339</v>
      </c>
      <c r="D26" s="488">
        <v>0</v>
      </c>
      <c r="E26" s="480"/>
    </row>
    <row r="27" spans="1:5" s="481" customFormat="1" ht="25.5" customHeight="1">
      <c r="A27" s="479" t="s">
        <v>780</v>
      </c>
      <c r="B27" s="471">
        <v>19</v>
      </c>
      <c r="C27" s="472" t="s">
        <v>1340</v>
      </c>
      <c r="D27" s="488">
        <v>0</v>
      </c>
      <c r="E27" s="480"/>
    </row>
    <row r="28" spans="1:5" s="481" customFormat="1" ht="25.5" customHeight="1">
      <c r="A28" s="479" t="s">
        <v>1829</v>
      </c>
      <c r="B28" s="471">
        <v>0</v>
      </c>
      <c r="C28" s="472" t="s">
        <v>1830</v>
      </c>
      <c r="D28" s="488">
        <v>0</v>
      </c>
      <c r="E28" s="480"/>
    </row>
    <row r="29" spans="1:5" s="481" customFormat="1" ht="25.5" customHeight="1">
      <c r="A29" s="479" t="s">
        <v>1829</v>
      </c>
      <c r="B29" s="471">
        <v>1</v>
      </c>
      <c r="C29" s="472" t="s">
        <v>1831</v>
      </c>
      <c r="D29" s="488">
        <v>5015700</v>
      </c>
      <c r="E29" s="480"/>
    </row>
    <row r="30" spans="1:5" s="481" customFormat="1" ht="25.5" customHeight="1">
      <c r="A30" s="479"/>
      <c r="B30" s="471"/>
      <c r="C30" s="472"/>
      <c r="D30" s="488">
        <v>0</v>
      </c>
      <c r="E30" s="480"/>
    </row>
    <row r="31" spans="1:5" s="481" customFormat="1" ht="25.5" customHeight="1">
      <c r="A31" s="479"/>
      <c r="B31" s="471"/>
      <c r="C31" s="472"/>
      <c r="D31" s="488">
        <v>0</v>
      </c>
      <c r="E31" s="480"/>
    </row>
    <row r="32" spans="1:5" s="481" customFormat="1" ht="25.5" customHeight="1">
      <c r="A32" s="479"/>
      <c r="B32" s="471"/>
      <c r="C32" s="472"/>
      <c r="D32" s="488">
        <v>0</v>
      </c>
      <c r="E32" s="480"/>
    </row>
    <row r="33" spans="1:5" s="481" customFormat="1" ht="25.5" customHeight="1">
      <c r="A33" s="479"/>
      <c r="B33" s="471"/>
      <c r="C33" s="472"/>
      <c r="D33" s="488">
        <v>0</v>
      </c>
      <c r="E33" s="480"/>
    </row>
    <row r="34" spans="1:5" s="481" customFormat="1" ht="25.5" customHeight="1">
      <c r="A34" s="479"/>
      <c r="B34" s="471"/>
      <c r="C34" s="472"/>
      <c r="D34" s="488">
        <v>0</v>
      </c>
      <c r="E34" s="480"/>
    </row>
    <row r="35" spans="1:5" s="486" customFormat="1" ht="25.5" customHeight="1" thickBot="1">
      <c r="A35" s="482"/>
      <c r="B35" s="483"/>
      <c r="C35" s="484" t="s">
        <v>1</v>
      </c>
      <c r="D35" s="493">
        <f>SUM(D6:D34)</f>
        <v>5015700</v>
      </c>
      <c r="E35" s="485"/>
    </row>
    <row r="36" spans="1:5" ht="3" customHeight="1">
      <c r="A36" s="38"/>
      <c r="B36" s="38"/>
      <c r="C36" s="39"/>
    </row>
    <row r="37" spans="1:5" ht="25.5" hidden="1" customHeight="1">
      <c r="A37" s="38"/>
      <c r="B37" s="38"/>
      <c r="C37" s="39"/>
    </row>
    <row r="38" spans="1:5" ht="25.5" hidden="1" customHeight="1">
      <c r="A38" s="38"/>
      <c r="B38" s="38"/>
      <c r="C38" s="39"/>
    </row>
    <row r="39" spans="1:5" ht="25.5" hidden="1" customHeight="1">
      <c r="A39" s="38"/>
      <c r="B39" s="38"/>
      <c r="C39" s="39"/>
    </row>
    <row r="40" spans="1:5" ht="25.5" hidden="1" customHeight="1">
      <c r="A40" s="38"/>
      <c r="B40" s="38"/>
      <c r="C40" s="39"/>
    </row>
    <row r="41" spans="1:5" s="36" customFormat="1" ht="25.5" hidden="1" customHeight="1">
      <c r="A41" s="38"/>
      <c r="B41" s="38"/>
      <c r="C41" s="39"/>
    </row>
    <row r="42" spans="1:5" s="36" customFormat="1" ht="25.5" hidden="1" customHeight="1">
      <c r="A42" s="38"/>
      <c r="B42" s="38"/>
      <c r="C42" s="39"/>
    </row>
    <row r="43" spans="1:5" s="36" customFormat="1" ht="25.5" hidden="1" customHeight="1">
      <c r="A43" s="38"/>
      <c r="B43" s="38"/>
      <c r="C43" s="39"/>
    </row>
    <row r="44" spans="1:5" s="36" customFormat="1" ht="25.5" hidden="1" customHeight="1">
      <c r="A44" s="38"/>
      <c r="B44" s="38"/>
      <c r="C44" s="40"/>
    </row>
    <row r="45" spans="1:5" s="36" customFormat="1" ht="25.5" hidden="1" customHeight="1">
      <c r="A45" s="38"/>
      <c r="B45" s="38"/>
      <c r="C45" s="39"/>
    </row>
    <row r="46" spans="1:5" s="36" customFormat="1" ht="25.5" hidden="1" customHeight="1">
      <c r="A46" s="38"/>
      <c r="B46" s="38"/>
      <c r="C46" s="39"/>
    </row>
    <row r="47" spans="1:5" s="36" customFormat="1" ht="25.5" hidden="1" customHeight="1">
      <c r="A47" s="38"/>
      <c r="B47" s="38"/>
      <c r="C47" s="39"/>
    </row>
    <row r="48" spans="1:5" s="36" customFormat="1" ht="25.5" hidden="1" customHeight="1">
      <c r="A48" s="38"/>
      <c r="B48" s="38"/>
      <c r="C48" s="40"/>
    </row>
    <row r="49" spans="1:3" s="36" customFormat="1" ht="25.5" hidden="1" customHeight="1">
      <c r="A49" s="38"/>
      <c r="B49" s="38"/>
      <c r="C49" s="39"/>
    </row>
    <row r="50" spans="1:3" s="36" customFormat="1" ht="25.5" hidden="1" customHeight="1">
      <c r="A50" s="38"/>
      <c r="B50" s="38"/>
      <c r="C50" s="39"/>
    </row>
    <row r="51" spans="1:3" s="36" customFormat="1" ht="25.5" hidden="1" customHeight="1">
      <c r="A51" s="38"/>
      <c r="B51" s="38"/>
      <c r="C51" s="39"/>
    </row>
    <row r="52" spans="1:3" s="36" customFormat="1" ht="25.5" hidden="1" customHeight="1">
      <c r="A52" s="38"/>
      <c r="B52" s="38"/>
      <c r="C52" s="39"/>
    </row>
    <row r="53" spans="1:3" s="36" customFormat="1" ht="25.5" hidden="1" customHeight="1">
      <c r="A53" s="38"/>
      <c r="B53" s="38"/>
      <c r="C53" s="39"/>
    </row>
    <row r="54" spans="1:3" s="36" customFormat="1" ht="25.5" hidden="1" customHeight="1">
      <c r="A54" s="38"/>
      <c r="B54" s="38"/>
      <c r="C54" s="39"/>
    </row>
    <row r="55" spans="1:3" s="36" customFormat="1" ht="25.5" hidden="1" customHeight="1">
      <c r="A55" s="38"/>
      <c r="B55" s="38"/>
      <c r="C55" s="39"/>
    </row>
    <row r="56" spans="1:3" s="36" customFormat="1" ht="25.5" hidden="1" customHeight="1">
      <c r="A56" s="38"/>
      <c r="B56" s="38"/>
      <c r="C56" s="39"/>
    </row>
    <row r="57" spans="1:3" s="36" customFormat="1" ht="25.5" hidden="1" customHeight="1">
      <c r="A57" s="38"/>
      <c r="B57" s="38"/>
      <c r="C57" s="39"/>
    </row>
    <row r="58" spans="1:3" s="36" customFormat="1" ht="25.5" hidden="1" customHeight="1">
      <c r="A58" s="38"/>
      <c r="B58" s="38"/>
      <c r="C58" s="40"/>
    </row>
    <row r="59" spans="1:3" s="36" customFormat="1" ht="25.5" hidden="1" customHeight="1">
      <c r="A59" s="38"/>
      <c r="B59" s="38"/>
      <c r="C59" s="39"/>
    </row>
    <row r="60" spans="1:3" s="36" customFormat="1" ht="25.5" hidden="1" customHeight="1">
      <c r="A60" s="38"/>
      <c r="B60" s="38"/>
      <c r="C60" s="39"/>
    </row>
    <row r="61" spans="1:3" s="36" customFormat="1" ht="25.5" hidden="1" customHeight="1">
      <c r="A61" s="38"/>
      <c r="B61" s="38"/>
      <c r="C61" s="39"/>
    </row>
    <row r="62" spans="1:3" s="36" customFormat="1" ht="25.5" hidden="1" customHeight="1">
      <c r="A62" s="38"/>
      <c r="B62" s="38"/>
      <c r="C62" s="39"/>
    </row>
    <row r="63" spans="1:3" s="36" customFormat="1" ht="25.5" hidden="1" customHeight="1">
      <c r="A63" s="38"/>
      <c r="B63" s="38"/>
      <c r="C63" s="39"/>
    </row>
    <row r="64" spans="1:3" s="36" customFormat="1" ht="25.5" hidden="1" customHeight="1">
      <c r="A64" s="38"/>
      <c r="B64" s="38"/>
      <c r="C64" s="39"/>
    </row>
    <row r="65" spans="1:3" s="36" customFormat="1" ht="25.5" hidden="1" customHeight="1">
      <c r="A65" s="38"/>
      <c r="B65" s="38"/>
      <c r="C65" s="39"/>
    </row>
    <row r="66" spans="1:3" s="36" customFormat="1" ht="25.5" hidden="1" customHeight="1">
      <c r="A66" s="38"/>
      <c r="B66" s="38"/>
      <c r="C66" s="39"/>
    </row>
    <row r="67" spans="1:3" s="36" customFormat="1" ht="25.5" hidden="1" customHeight="1">
      <c r="A67" s="38"/>
      <c r="B67" s="38"/>
      <c r="C67" s="39"/>
    </row>
    <row r="68" spans="1:3" s="36" customFormat="1" ht="25.5" hidden="1" customHeight="1">
      <c r="A68" s="38"/>
      <c r="B68" s="38"/>
      <c r="C68" s="40"/>
    </row>
    <row r="69" spans="1:3" s="36" customFormat="1" ht="25.5" hidden="1" customHeight="1">
      <c r="A69" s="38"/>
      <c r="B69" s="38"/>
      <c r="C69" s="39"/>
    </row>
    <row r="70" spans="1:3" s="36" customFormat="1" ht="25.5" hidden="1" customHeight="1">
      <c r="A70" s="38"/>
      <c r="B70" s="38"/>
      <c r="C70" s="39"/>
    </row>
    <row r="71" spans="1:3" s="36" customFormat="1" ht="25.5" hidden="1" customHeight="1">
      <c r="A71" s="38"/>
      <c r="B71" s="38"/>
      <c r="C71" s="39"/>
    </row>
    <row r="72" spans="1:3" s="36" customFormat="1" ht="25.5" hidden="1" customHeight="1">
      <c r="A72" s="38"/>
      <c r="B72" s="38"/>
      <c r="C72" s="39"/>
    </row>
    <row r="73" spans="1:3" s="36" customFormat="1" ht="25.5" hidden="1" customHeight="1">
      <c r="A73" s="38"/>
      <c r="B73" s="38"/>
      <c r="C73" s="39"/>
    </row>
    <row r="74" spans="1:3" s="36" customFormat="1" ht="25.5" hidden="1" customHeight="1">
      <c r="A74" s="38"/>
      <c r="B74" s="38"/>
      <c r="C74" s="39"/>
    </row>
    <row r="75" spans="1:3" s="36" customFormat="1" ht="25.5" hidden="1" customHeight="1">
      <c r="A75" s="38"/>
      <c r="B75" s="38"/>
      <c r="C75" s="39"/>
    </row>
    <row r="76" spans="1:3" s="36" customFormat="1" ht="25.5" hidden="1" customHeight="1">
      <c r="A76" s="38"/>
      <c r="B76" s="38"/>
      <c r="C76" s="40"/>
    </row>
    <row r="77" spans="1:3" s="36" customFormat="1" ht="25.5" hidden="1" customHeight="1">
      <c r="A77" s="38"/>
      <c r="B77" s="38"/>
      <c r="C77" s="39"/>
    </row>
    <row r="78" spans="1:3" s="36" customFormat="1" ht="25.5" hidden="1" customHeight="1">
      <c r="A78" s="38"/>
      <c r="B78" s="38"/>
      <c r="C78" s="39"/>
    </row>
    <row r="79" spans="1:3" s="36" customFormat="1" ht="25.5" hidden="1" customHeight="1">
      <c r="A79" s="38"/>
      <c r="B79" s="38"/>
      <c r="C79" s="40"/>
    </row>
    <row r="80" spans="1:3" s="36" customFormat="1" ht="25.5" hidden="1" customHeight="1">
      <c r="A80" s="38"/>
      <c r="B80" s="38"/>
      <c r="C80" s="39"/>
    </row>
    <row r="81" spans="1:3" s="36" customFormat="1" ht="25.5" hidden="1" customHeight="1">
      <c r="A81" s="38"/>
      <c r="B81" s="38"/>
      <c r="C81" s="39"/>
    </row>
    <row r="82" spans="1:3" s="36" customFormat="1" ht="25.5" hidden="1" customHeight="1">
      <c r="A82" s="38"/>
      <c r="B82" s="38"/>
      <c r="C82" s="39"/>
    </row>
    <row r="83" spans="1:3" s="36" customFormat="1" ht="25.5" hidden="1" customHeight="1">
      <c r="A83" s="38"/>
      <c r="B83" s="38"/>
      <c r="C83" s="39"/>
    </row>
    <row r="84" spans="1:3" s="36" customFormat="1" ht="25.5" hidden="1" customHeight="1">
      <c r="A84" s="38"/>
      <c r="B84" s="38"/>
      <c r="C84" s="39"/>
    </row>
    <row r="85" spans="1:3" s="36" customFormat="1" ht="25.5" hidden="1" customHeight="1">
      <c r="A85" s="38"/>
      <c r="B85" s="38"/>
      <c r="C85" s="40"/>
    </row>
    <row r="86" spans="1:3" s="36" customFormat="1" ht="25.5" hidden="1" customHeight="1">
      <c r="A86" s="38"/>
      <c r="B86" s="38"/>
      <c r="C86" s="39"/>
    </row>
    <row r="87" spans="1:3" s="36" customFormat="1" ht="25.5" hidden="1" customHeight="1">
      <c r="A87" s="38"/>
      <c r="B87" s="38"/>
      <c r="C87" s="39"/>
    </row>
    <row r="88" spans="1:3" s="36" customFormat="1" ht="25.5" hidden="1" customHeight="1">
      <c r="A88" s="38"/>
      <c r="B88" s="38"/>
      <c r="C88" s="39"/>
    </row>
    <row r="89" spans="1:3" s="36" customFormat="1" ht="25.5" hidden="1" customHeight="1">
      <c r="A89" s="38"/>
      <c r="B89" s="38"/>
      <c r="C89" s="40"/>
    </row>
    <row r="90" spans="1:3" s="36" customFormat="1" ht="25.5" hidden="1" customHeight="1">
      <c r="A90" s="38"/>
      <c r="B90" s="38"/>
      <c r="C90" s="39"/>
    </row>
    <row r="91" spans="1:3" s="36" customFormat="1" ht="25.5" hidden="1" customHeight="1">
      <c r="A91" s="38"/>
      <c r="B91" s="38"/>
      <c r="C91" s="39"/>
    </row>
    <row r="92" spans="1:3" s="36" customFormat="1" ht="25.5" hidden="1" customHeight="1">
      <c r="A92" s="38"/>
      <c r="B92" s="38"/>
      <c r="C92" s="39"/>
    </row>
    <row r="93" spans="1:3" s="36" customFormat="1" ht="25.5" hidden="1" customHeight="1">
      <c r="A93" s="38"/>
      <c r="B93" s="38"/>
      <c r="C93" s="39"/>
    </row>
    <row r="94" spans="1:3" s="36" customFormat="1" ht="25.5" hidden="1" customHeight="1">
      <c r="A94" s="38"/>
      <c r="B94" s="38"/>
      <c r="C94" s="39"/>
    </row>
    <row r="95" spans="1:3" s="36" customFormat="1" ht="25.5" hidden="1" customHeight="1">
      <c r="A95" s="38"/>
      <c r="B95" s="38"/>
      <c r="C95" s="39"/>
    </row>
    <row r="96" spans="1:3" s="36" customFormat="1" ht="25.5" hidden="1" customHeight="1">
      <c r="A96" s="38"/>
      <c r="B96" s="38"/>
      <c r="C96" s="39"/>
    </row>
    <row r="97" spans="1:3" s="36" customFormat="1" ht="25.5" hidden="1" customHeight="1">
      <c r="A97" s="38"/>
      <c r="B97" s="38"/>
      <c r="C97" s="39"/>
    </row>
    <row r="98" spans="1:3" s="36" customFormat="1" ht="25.5" hidden="1" customHeight="1">
      <c r="A98" s="38"/>
      <c r="B98" s="38"/>
      <c r="C98" s="39"/>
    </row>
    <row r="99" spans="1:3" s="36" customFormat="1" ht="25.5" hidden="1" customHeight="1">
      <c r="A99" s="38"/>
      <c r="B99" s="38"/>
      <c r="C99" s="40"/>
    </row>
    <row r="100" spans="1:3" s="36" customFormat="1" ht="25.5" hidden="1" customHeight="1">
      <c r="A100" s="38"/>
      <c r="B100" s="38"/>
      <c r="C100" s="40"/>
    </row>
    <row r="101" spans="1:3" s="36" customFormat="1" ht="25.5" hidden="1" customHeight="1">
      <c r="A101" s="38"/>
      <c r="B101" s="38"/>
      <c r="C101" s="39"/>
    </row>
    <row r="102" spans="1:3" s="36" customFormat="1" ht="25.5" hidden="1" customHeight="1">
      <c r="A102" s="38"/>
      <c r="B102" s="38"/>
      <c r="C102" s="39"/>
    </row>
    <row r="103" spans="1:3" s="36" customFormat="1" ht="25.5" hidden="1" customHeight="1">
      <c r="A103" s="38"/>
      <c r="B103" s="38"/>
      <c r="C103" s="39"/>
    </row>
    <row r="104" spans="1:3" s="36" customFormat="1" ht="25.5" hidden="1" customHeight="1">
      <c r="A104" s="38"/>
      <c r="B104" s="38"/>
      <c r="C104" s="39"/>
    </row>
    <row r="105" spans="1:3" s="36" customFormat="1" ht="25.5" hidden="1" customHeight="1">
      <c r="A105" s="38"/>
      <c r="B105" s="38"/>
      <c r="C105" s="39"/>
    </row>
    <row r="106" spans="1:3" s="36" customFormat="1" ht="25.5" hidden="1" customHeight="1">
      <c r="A106" s="38"/>
      <c r="B106" s="38"/>
      <c r="C106" s="39"/>
    </row>
    <row r="107" spans="1:3" s="36" customFormat="1" ht="25.5" hidden="1" customHeight="1">
      <c r="A107" s="38"/>
      <c r="B107" s="38"/>
      <c r="C107" s="39"/>
    </row>
    <row r="108" spans="1:3" s="36" customFormat="1" ht="25.5" hidden="1" customHeight="1">
      <c r="A108" s="38"/>
      <c r="B108" s="38"/>
      <c r="C108" s="39"/>
    </row>
    <row r="109" spans="1:3" s="36" customFormat="1" ht="25.5" hidden="1" customHeight="1">
      <c r="A109" s="38"/>
      <c r="B109" s="38"/>
      <c r="C109" s="39"/>
    </row>
    <row r="110" spans="1:3" s="36" customFormat="1" ht="25.5" hidden="1" customHeight="1">
      <c r="A110" s="38"/>
      <c r="B110" s="38"/>
      <c r="C110" s="40"/>
    </row>
    <row r="111" spans="1:3" s="36" customFormat="1" ht="25.5" hidden="1" customHeight="1">
      <c r="A111" s="38"/>
      <c r="B111" s="38"/>
      <c r="C111" s="39"/>
    </row>
    <row r="112" spans="1:3" s="36" customFormat="1" ht="25.5" hidden="1" customHeight="1">
      <c r="A112" s="38"/>
      <c r="B112" s="38"/>
      <c r="C112" s="39"/>
    </row>
    <row r="113" spans="1:3" s="36" customFormat="1" ht="25.5" hidden="1" customHeight="1">
      <c r="A113" s="38"/>
      <c r="B113" s="38"/>
      <c r="C113" s="39"/>
    </row>
    <row r="114" spans="1:3" s="36" customFormat="1" ht="25.5" hidden="1" customHeight="1">
      <c r="A114" s="38"/>
      <c r="B114" s="38"/>
      <c r="C114" s="39"/>
    </row>
    <row r="115" spans="1:3" s="36" customFormat="1" ht="25.5" hidden="1" customHeight="1">
      <c r="A115" s="38"/>
      <c r="B115" s="38"/>
      <c r="C115" s="39"/>
    </row>
    <row r="116" spans="1:3" s="36" customFormat="1" ht="25.5" hidden="1" customHeight="1">
      <c r="A116" s="38"/>
      <c r="B116" s="38"/>
      <c r="C116" s="39"/>
    </row>
    <row r="117" spans="1:3" s="36" customFormat="1" ht="25.5" hidden="1" customHeight="1">
      <c r="A117" s="38"/>
      <c r="B117" s="38"/>
      <c r="C117" s="39"/>
    </row>
    <row r="118" spans="1:3" s="36" customFormat="1" ht="25.5" hidden="1" customHeight="1">
      <c r="A118" s="38"/>
      <c r="B118" s="38"/>
      <c r="C118" s="39"/>
    </row>
    <row r="119" spans="1:3" s="36" customFormat="1" ht="25.5" hidden="1" customHeight="1">
      <c r="A119" s="38"/>
      <c r="B119" s="38"/>
      <c r="C119" s="39"/>
    </row>
    <row r="120" spans="1:3" s="36" customFormat="1" ht="25.5" hidden="1" customHeight="1">
      <c r="A120" s="38"/>
      <c r="B120" s="38"/>
      <c r="C120" s="40"/>
    </row>
    <row r="121" spans="1:3" s="36" customFormat="1" ht="25.5" hidden="1" customHeight="1">
      <c r="A121" s="38"/>
      <c r="B121" s="38"/>
      <c r="C121" s="39"/>
    </row>
    <row r="122" spans="1:3" s="36" customFormat="1" ht="25.5" hidden="1" customHeight="1">
      <c r="A122" s="38"/>
      <c r="B122" s="38"/>
      <c r="C122" s="39"/>
    </row>
    <row r="123" spans="1:3" s="36" customFormat="1" ht="25.5" hidden="1" customHeight="1">
      <c r="A123" s="38"/>
      <c r="B123" s="38"/>
      <c r="C123" s="39"/>
    </row>
    <row r="124" spans="1:3" s="36" customFormat="1" ht="25.5" hidden="1" customHeight="1">
      <c r="A124" s="38"/>
      <c r="B124" s="38"/>
      <c r="C124" s="39"/>
    </row>
    <row r="125" spans="1:3" s="36" customFormat="1" ht="25.5" hidden="1" customHeight="1">
      <c r="A125" s="38"/>
      <c r="B125" s="38"/>
      <c r="C125" s="39"/>
    </row>
    <row r="126" spans="1:3" s="36" customFormat="1" ht="25.5" hidden="1" customHeight="1">
      <c r="A126" s="38"/>
      <c r="B126" s="38"/>
      <c r="C126" s="39"/>
    </row>
    <row r="127" spans="1:3" s="36" customFormat="1" ht="25.5" hidden="1" customHeight="1">
      <c r="A127" s="38"/>
      <c r="B127" s="38"/>
      <c r="C127" s="39"/>
    </row>
    <row r="128" spans="1:3" s="36" customFormat="1" ht="25.5" hidden="1" customHeight="1">
      <c r="A128" s="38"/>
      <c r="B128" s="38"/>
      <c r="C128" s="39"/>
    </row>
    <row r="129" spans="1:3" s="36" customFormat="1" ht="25.5" hidden="1" customHeight="1">
      <c r="A129" s="38"/>
      <c r="B129" s="38"/>
      <c r="C129" s="39"/>
    </row>
    <row r="130" spans="1:3" s="36" customFormat="1" ht="25.5" hidden="1" customHeight="1">
      <c r="A130" s="38"/>
      <c r="B130" s="38"/>
      <c r="C130" s="40"/>
    </row>
    <row r="131" spans="1:3" s="36" customFormat="1" ht="25.5" hidden="1" customHeight="1">
      <c r="A131" s="38"/>
      <c r="B131" s="38"/>
      <c r="C131" s="39"/>
    </row>
    <row r="132" spans="1:3" s="36" customFormat="1" ht="25.5" hidden="1" customHeight="1">
      <c r="A132" s="38"/>
      <c r="B132" s="38"/>
      <c r="C132" s="39"/>
    </row>
    <row r="133" spans="1:3" s="36" customFormat="1" ht="25.5" hidden="1" customHeight="1">
      <c r="A133" s="38"/>
      <c r="B133" s="38"/>
      <c r="C133" s="39"/>
    </row>
    <row r="134" spans="1:3" s="36" customFormat="1" ht="25.5" hidden="1" customHeight="1">
      <c r="A134" s="38"/>
      <c r="B134" s="38"/>
      <c r="C134" s="39"/>
    </row>
    <row r="135" spans="1:3" s="36" customFormat="1" ht="25.5" hidden="1" customHeight="1">
      <c r="A135" s="38"/>
      <c r="B135" s="38"/>
      <c r="C135" s="39"/>
    </row>
    <row r="136" spans="1:3" s="36" customFormat="1" ht="25.5" hidden="1" customHeight="1">
      <c r="A136" s="38"/>
      <c r="B136" s="38"/>
      <c r="C136" s="39"/>
    </row>
    <row r="137" spans="1:3" s="36" customFormat="1" ht="25.5" hidden="1" customHeight="1">
      <c r="A137" s="38"/>
      <c r="B137" s="38"/>
      <c r="C137" s="39"/>
    </row>
    <row r="138" spans="1:3" s="36" customFormat="1" ht="25.5" hidden="1" customHeight="1">
      <c r="A138" s="38"/>
      <c r="B138" s="38"/>
      <c r="C138" s="39"/>
    </row>
    <row r="139" spans="1:3" s="36" customFormat="1" ht="25.5" hidden="1" customHeight="1">
      <c r="A139" s="38"/>
      <c r="B139" s="38"/>
      <c r="C139" s="39"/>
    </row>
    <row r="140" spans="1:3" s="36" customFormat="1" ht="25.5" hidden="1" customHeight="1">
      <c r="A140" s="38"/>
      <c r="B140" s="38"/>
      <c r="C140" s="40"/>
    </row>
    <row r="141" spans="1:3" s="36" customFormat="1" ht="25.5" hidden="1" customHeight="1">
      <c r="A141" s="38"/>
      <c r="B141" s="38"/>
      <c r="C141" s="39"/>
    </row>
    <row r="142" spans="1:3" s="36" customFormat="1" ht="25.5" hidden="1" customHeight="1">
      <c r="A142" s="38"/>
      <c r="B142" s="38"/>
      <c r="C142" s="39"/>
    </row>
    <row r="143" spans="1:3" s="36" customFormat="1" ht="25.5" hidden="1" customHeight="1">
      <c r="A143" s="38"/>
      <c r="B143" s="38"/>
      <c r="C143" s="39"/>
    </row>
    <row r="144" spans="1:3" s="36" customFormat="1" ht="25.5" hidden="1" customHeight="1">
      <c r="A144" s="38"/>
      <c r="B144" s="38"/>
      <c r="C144" s="39"/>
    </row>
    <row r="145" spans="1:3" s="36" customFormat="1" ht="25.5" hidden="1" customHeight="1">
      <c r="A145" s="38"/>
      <c r="B145" s="38"/>
      <c r="C145" s="39"/>
    </row>
    <row r="146" spans="1:3" s="36" customFormat="1" ht="25.5" hidden="1" customHeight="1">
      <c r="A146" s="38"/>
      <c r="B146" s="38"/>
      <c r="C146" s="39"/>
    </row>
    <row r="147" spans="1:3" s="36" customFormat="1" ht="25.5" hidden="1" customHeight="1">
      <c r="A147" s="38"/>
      <c r="B147" s="38"/>
      <c r="C147" s="39"/>
    </row>
    <row r="148" spans="1:3" s="36" customFormat="1" ht="25.5" hidden="1" customHeight="1">
      <c r="A148" s="38"/>
      <c r="B148" s="38"/>
      <c r="C148" s="39"/>
    </row>
    <row r="149" spans="1:3" s="36" customFormat="1" ht="25.5" hidden="1" customHeight="1">
      <c r="A149" s="38"/>
      <c r="B149" s="38"/>
      <c r="C149" s="39"/>
    </row>
    <row r="150" spans="1:3" s="36" customFormat="1" ht="25.5" hidden="1" customHeight="1">
      <c r="A150" s="38"/>
      <c r="B150" s="38"/>
      <c r="C150" s="40"/>
    </row>
    <row r="151" spans="1:3" s="36" customFormat="1" ht="25.5" hidden="1" customHeight="1">
      <c r="A151" s="38"/>
      <c r="B151" s="38"/>
      <c r="C151" s="39"/>
    </row>
    <row r="152" spans="1:3" s="36" customFormat="1" ht="25.5" hidden="1" customHeight="1">
      <c r="A152" s="38"/>
      <c r="B152" s="38"/>
      <c r="C152" s="39"/>
    </row>
    <row r="153" spans="1:3" s="36" customFormat="1" ht="25.5" hidden="1" customHeight="1">
      <c r="A153" s="38"/>
      <c r="B153" s="38"/>
      <c r="C153" s="39"/>
    </row>
    <row r="154" spans="1:3" s="36" customFormat="1" ht="25.5" hidden="1" customHeight="1">
      <c r="A154" s="38"/>
      <c r="B154" s="38"/>
      <c r="C154" s="39"/>
    </row>
    <row r="155" spans="1:3" s="36" customFormat="1" ht="25.5" hidden="1" customHeight="1">
      <c r="A155" s="38"/>
      <c r="B155" s="38"/>
      <c r="C155" s="39"/>
    </row>
    <row r="156" spans="1:3" s="36" customFormat="1" ht="25.5" hidden="1" customHeight="1">
      <c r="A156" s="38"/>
      <c r="B156" s="38"/>
      <c r="C156" s="39"/>
    </row>
    <row r="157" spans="1:3" s="36" customFormat="1" ht="25.5" hidden="1" customHeight="1">
      <c r="A157" s="38"/>
      <c r="B157" s="38"/>
      <c r="C157" s="39"/>
    </row>
    <row r="158" spans="1:3" s="36" customFormat="1" ht="25.5" hidden="1" customHeight="1">
      <c r="A158" s="38"/>
      <c r="B158" s="38"/>
      <c r="C158" s="40"/>
    </row>
    <row r="159" spans="1:3" s="36" customFormat="1" ht="25.5" hidden="1" customHeight="1">
      <c r="A159" s="38"/>
      <c r="B159" s="38"/>
      <c r="C159" s="39"/>
    </row>
    <row r="160" spans="1:3" s="36" customFormat="1" ht="25.5" hidden="1" customHeight="1">
      <c r="A160" s="38"/>
      <c r="B160" s="38"/>
      <c r="C160" s="39"/>
    </row>
    <row r="161" spans="1:3" s="36" customFormat="1" ht="25.5" hidden="1" customHeight="1">
      <c r="A161" s="38"/>
      <c r="B161" s="38"/>
      <c r="C161" s="39"/>
    </row>
    <row r="162" spans="1:3" s="36" customFormat="1" ht="25.5" hidden="1" customHeight="1">
      <c r="A162" s="38"/>
      <c r="B162" s="38"/>
      <c r="C162" s="39"/>
    </row>
    <row r="163" spans="1:3" s="36" customFormat="1" ht="25.5" hidden="1" customHeight="1">
      <c r="A163" s="38"/>
      <c r="B163" s="38"/>
      <c r="C163" s="39"/>
    </row>
    <row r="164" spans="1:3" s="36" customFormat="1" ht="25.5" hidden="1" customHeight="1">
      <c r="A164" s="38"/>
      <c r="B164" s="38"/>
      <c r="C164" s="39"/>
    </row>
    <row r="165" spans="1:3" s="36" customFormat="1" ht="25.5" hidden="1" customHeight="1">
      <c r="A165" s="38"/>
      <c r="B165" s="38"/>
      <c r="C165" s="39"/>
    </row>
    <row r="166" spans="1:3" s="36" customFormat="1" ht="25.5" hidden="1" customHeight="1">
      <c r="A166" s="38"/>
      <c r="B166" s="38"/>
      <c r="C166" s="39"/>
    </row>
    <row r="167" spans="1:3" s="36" customFormat="1" ht="25.5" hidden="1" customHeight="1">
      <c r="A167" s="38"/>
      <c r="B167" s="38"/>
      <c r="C167" s="39"/>
    </row>
    <row r="168" spans="1:3" s="36" customFormat="1" ht="25.5" hidden="1" customHeight="1">
      <c r="A168" s="38"/>
      <c r="B168" s="38"/>
      <c r="C168" s="40"/>
    </row>
    <row r="169" spans="1:3" s="36" customFormat="1" ht="25.5" hidden="1" customHeight="1">
      <c r="A169" s="38"/>
      <c r="B169" s="38"/>
      <c r="C169" s="39"/>
    </row>
    <row r="170" spans="1:3" s="36" customFormat="1" ht="25.5" hidden="1" customHeight="1">
      <c r="A170" s="38"/>
      <c r="B170" s="38"/>
      <c r="C170" s="39"/>
    </row>
    <row r="171" spans="1:3" s="36" customFormat="1" ht="25.5" hidden="1" customHeight="1">
      <c r="A171" s="38"/>
      <c r="B171" s="38"/>
      <c r="C171" s="39"/>
    </row>
    <row r="172" spans="1:3" s="36" customFormat="1" ht="25.5" hidden="1" customHeight="1">
      <c r="A172" s="38"/>
      <c r="B172" s="38"/>
      <c r="C172" s="39"/>
    </row>
    <row r="173" spans="1:3" s="36" customFormat="1" ht="25.5" hidden="1" customHeight="1">
      <c r="A173" s="38"/>
      <c r="B173" s="38"/>
      <c r="C173" s="39"/>
    </row>
    <row r="174" spans="1:3" s="36" customFormat="1" ht="25.5" hidden="1" customHeight="1">
      <c r="A174" s="38"/>
      <c r="B174" s="38"/>
      <c r="C174" s="40"/>
    </row>
    <row r="175" spans="1:3" s="36" customFormat="1" ht="25.5" hidden="1" customHeight="1">
      <c r="A175" s="38"/>
      <c r="B175" s="38"/>
      <c r="C175" s="39"/>
    </row>
    <row r="176" spans="1:3" s="36" customFormat="1" ht="25.5" hidden="1" customHeight="1">
      <c r="A176" s="38"/>
      <c r="B176" s="38"/>
      <c r="C176" s="39"/>
    </row>
    <row r="177" spans="1:3" s="36" customFormat="1" ht="25.5" hidden="1" customHeight="1">
      <c r="A177" s="38"/>
      <c r="B177" s="38"/>
      <c r="C177" s="39"/>
    </row>
    <row r="178" spans="1:3" s="36" customFormat="1" ht="25.5" hidden="1" customHeight="1">
      <c r="A178" s="38"/>
      <c r="B178" s="38"/>
      <c r="C178" s="39"/>
    </row>
    <row r="179" spans="1:3" s="36" customFormat="1" ht="25.5" hidden="1" customHeight="1">
      <c r="A179" s="38"/>
      <c r="B179" s="38"/>
      <c r="C179" s="39"/>
    </row>
    <row r="180" spans="1:3" s="36" customFormat="1" ht="25.5" hidden="1" customHeight="1">
      <c r="A180" s="38"/>
      <c r="B180" s="38"/>
      <c r="C180" s="39"/>
    </row>
    <row r="181" spans="1:3" s="36" customFormat="1" ht="25.5" hidden="1" customHeight="1">
      <c r="A181" s="38"/>
      <c r="B181" s="38"/>
      <c r="C181" s="39"/>
    </row>
    <row r="182" spans="1:3" s="36" customFormat="1" ht="25.5" hidden="1" customHeight="1">
      <c r="A182" s="38"/>
      <c r="B182" s="38"/>
      <c r="C182" s="40"/>
    </row>
    <row r="183" spans="1:3" s="36" customFormat="1" ht="25.5" hidden="1" customHeight="1">
      <c r="A183" s="38"/>
      <c r="B183" s="38"/>
      <c r="C183" s="39"/>
    </row>
    <row r="184" spans="1:3" s="36" customFormat="1" ht="25.5" hidden="1" customHeight="1">
      <c r="A184" s="38"/>
      <c r="B184" s="38"/>
      <c r="C184" s="39"/>
    </row>
    <row r="185" spans="1:3" s="36" customFormat="1" ht="25.5" hidden="1" customHeight="1">
      <c r="A185" s="38"/>
      <c r="B185" s="38"/>
      <c r="C185" s="39"/>
    </row>
    <row r="186" spans="1:3" s="36" customFormat="1" ht="25.5" hidden="1" customHeight="1">
      <c r="A186" s="38"/>
      <c r="B186" s="38"/>
      <c r="C186" s="39"/>
    </row>
    <row r="187" spans="1:3" s="36" customFormat="1" ht="25.5" hidden="1" customHeight="1">
      <c r="A187" s="38"/>
      <c r="B187" s="38"/>
      <c r="C187" s="39"/>
    </row>
    <row r="188" spans="1:3" s="36" customFormat="1" ht="25.5" hidden="1" customHeight="1">
      <c r="A188" s="38"/>
      <c r="B188" s="38"/>
      <c r="C188" s="39"/>
    </row>
    <row r="189" spans="1:3" s="36" customFormat="1" ht="25.5" hidden="1" customHeight="1">
      <c r="A189" s="38"/>
      <c r="B189" s="38"/>
      <c r="C189" s="39"/>
    </row>
    <row r="190" spans="1:3" s="36" customFormat="1" ht="25.5" hidden="1" customHeight="1">
      <c r="A190" s="38"/>
      <c r="B190" s="38"/>
      <c r="C190" s="39"/>
    </row>
    <row r="191" spans="1:3" s="36" customFormat="1" ht="25.5" hidden="1" customHeight="1">
      <c r="A191" s="38"/>
      <c r="B191" s="38"/>
      <c r="C191" s="39"/>
    </row>
    <row r="192" spans="1:3" s="36" customFormat="1" ht="25.5" hidden="1" customHeight="1">
      <c r="A192" s="38"/>
      <c r="B192" s="38"/>
      <c r="C192" s="39"/>
    </row>
    <row r="193" spans="1:3" s="36" customFormat="1" ht="25.5" hidden="1" customHeight="1">
      <c r="A193" s="38"/>
      <c r="B193" s="38"/>
      <c r="C193" s="40"/>
    </row>
    <row r="194" spans="1:3" s="36" customFormat="1" ht="25.5" hidden="1" customHeight="1">
      <c r="A194" s="38"/>
      <c r="B194" s="38"/>
      <c r="C194" s="39"/>
    </row>
    <row r="195" spans="1:3" s="36" customFormat="1" ht="25.5" hidden="1" customHeight="1">
      <c r="A195" s="38"/>
      <c r="B195" s="38"/>
      <c r="C195" s="39"/>
    </row>
    <row r="196" spans="1:3" s="36" customFormat="1" ht="25.5" hidden="1" customHeight="1">
      <c r="A196" s="38"/>
      <c r="B196" s="38"/>
      <c r="C196" s="39"/>
    </row>
    <row r="197" spans="1:3" s="36" customFormat="1" ht="25.5" hidden="1" customHeight="1">
      <c r="A197" s="38"/>
      <c r="B197" s="38"/>
      <c r="C197" s="39"/>
    </row>
    <row r="198" spans="1:3" s="36" customFormat="1" ht="25.5" hidden="1" customHeight="1">
      <c r="A198" s="38"/>
      <c r="B198" s="38"/>
      <c r="C198" s="39"/>
    </row>
    <row r="199" spans="1:3" s="36" customFormat="1" ht="25.5" hidden="1" customHeight="1">
      <c r="A199" s="38"/>
      <c r="B199" s="38"/>
      <c r="C199" s="40"/>
    </row>
    <row r="200" spans="1:3" s="36" customFormat="1" ht="25.5" hidden="1" customHeight="1">
      <c r="A200" s="38"/>
      <c r="B200" s="38"/>
      <c r="C200" s="39"/>
    </row>
    <row r="201" spans="1:3" s="36" customFormat="1" ht="25.5" hidden="1" customHeight="1">
      <c r="A201" s="38"/>
      <c r="B201" s="38"/>
      <c r="C201" s="39"/>
    </row>
    <row r="202" spans="1:3" s="36" customFormat="1" ht="25.5" hidden="1" customHeight="1">
      <c r="A202" s="38"/>
      <c r="B202" s="38"/>
      <c r="C202" s="39"/>
    </row>
    <row r="203" spans="1:3" s="36" customFormat="1" ht="25.5" hidden="1" customHeight="1">
      <c r="A203" s="38"/>
      <c r="B203" s="38"/>
      <c r="C203" s="39"/>
    </row>
    <row r="204" spans="1:3" s="36" customFormat="1" ht="25.5" hidden="1" customHeight="1">
      <c r="A204" s="38"/>
      <c r="B204" s="38"/>
      <c r="C204" s="39"/>
    </row>
    <row r="205" spans="1:3" s="36" customFormat="1" ht="25.5" hidden="1" customHeight="1">
      <c r="A205" s="38"/>
      <c r="B205" s="38"/>
      <c r="C205" s="39"/>
    </row>
    <row r="206" spans="1:3" s="36" customFormat="1" ht="25.5" hidden="1" customHeight="1">
      <c r="A206" s="38"/>
      <c r="B206" s="38"/>
      <c r="C206" s="39"/>
    </row>
    <row r="207" spans="1:3" s="36" customFormat="1" ht="25.5" hidden="1" customHeight="1">
      <c r="A207" s="38"/>
      <c r="B207" s="38"/>
      <c r="C207" s="40"/>
    </row>
    <row r="208" spans="1:3" s="36" customFormat="1" ht="25.5" hidden="1" customHeight="1">
      <c r="A208" s="38"/>
      <c r="B208" s="38"/>
      <c r="C208" s="39"/>
    </row>
    <row r="209" spans="1:3" s="36" customFormat="1" ht="25.5" hidden="1" customHeight="1">
      <c r="A209" s="38"/>
      <c r="B209" s="38"/>
      <c r="C209" s="39"/>
    </row>
    <row r="210" spans="1:3" s="36" customFormat="1" ht="25.5" hidden="1" customHeight="1">
      <c r="A210" s="38"/>
      <c r="B210" s="38"/>
      <c r="C210" s="39"/>
    </row>
    <row r="211" spans="1:3" s="36" customFormat="1" ht="25.5" hidden="1" customHeight="1">
      <c r="A211" s="38"/>
      <c r="B211" s="38"/>
      <c r="C211" s="39"/>
    </row>
    <row r="212" spans="1:3" s="36" customFormat="1" ht="25.5" hidden="1" customHeight="1">
      <c r="A212" s="38"/>
      <c r="B212" s="38"/>
      <c r="C212" s="39"/>
    </row>
    <row r="213" spans="1:3" s="36" customFormat="1" ht="25.5" hidden="1" customHeight="1">
      <c r="A213" s="38"/>
      <c r="B213" s="38"/>
      <c r="C213" s="39"/>
    </row>
    <row r="214" spans="1:3" s="36" customFormat="1" ht="25.5" hidden="1" customHeight="1">
      <c r="A214" s="38"/>
      <c r="B214" s="38"/>
      <c r="C214" s="39"/>
    </row>
    <row r="215" spans="1:3" s="36" customFormat="1" ht="25.5" hidden="1" customHeight="1">
      <c r="A215" s="38"/>
      <c r="B215" s="38"/>
      <c r="C215" s="39"/>
    </row>
    <row r="216" spans="1:3" s="36" customFormat="1" ht="25.5" hidden="1" customHeight="1">
      <c r="A216" s="38"/>
      <c r="B216" s="38"/>
      <c r="C216" s="40"/>
    </row>
    <row r="217" spans="1:3" s="36" customFormat="1" ht="25.5" hidden="1" customHeight="1">
      <c r="A217" s="38"/>
      <c r="B217" s="38"/>
      <c r="C217" s="39"/>
    </row>
    <row r="218" spans="1:3" s="36" customFormat="1" ht="25.5" hidden="1" customHeight="1">
      <c r="A218" s="38"/>
      <c r="B218" s="38"/>
      <c r="C218" s="39"/>
    </row>
    <row r="219" spans="1:3" s="36" customFormat="1" ht="25.5" hidden="1" customHeight="1">
      <c r="A219" s="38"/>
      <c r="B219" s="38"/>
      <c r="C219" s="40"/>
    </row>
    <row r="220" spans="1:3" s="36" customFormat="1" ht="25.5" hidden="1" customHeight="1">
      <c r="A220" s="38"/>
      <c r="B220" s="38"/>
      <c r="C220" s="39"/>
    </row>
    <row r="221" spans="1:3" s="36" customFormat="1" ht="25.5" hidden="1" customHeight="1">
      <c r="A221" s="38"/>
      <c r="B221" s="38"/>
      <c r="C221" s="39"/>
    </row>
    <row r="222" spans="1:3" s="36" customFormat="1" ht="25.5" hidden="1" customHeight="1">
      <c r="A222" s="38"/>
      <c r="B222" s="38"/>
      <c r="C222" s="39"/>
    </row>
    <row r="223" spans="1:3" s="36" customFormat="1" ht="25.5" hidden="1" customHeight="1">
      <c r="A223" s="38"/>
      <c r="B223" s="38"/>
      <c r="C223" s="39"/>
    </row>
    <row r="224" spans="1:3" s="36" customFormat="1" ht="25.5" hidden="1" customHeight="1">
      <c r="A224" s="38"/>
      <c r="B224" s="38"/>
      <c r="C224" s="39"/>
    </row>
    <row r="225" spans="1:3" s="36" customFormat="1" ht="25.5" hidden="1" customHeight="1">
      <c r="A225" s="38"/>
      <c r="B225" s="38"/>
      <c r="C225" s="39"/>
    </row>
    <row r="226" spans="1:3" s="36" customFormat="1" ht="25.5" hidden="1" customHeight="1">
      <c r="A226" s="38"/>
      <c r="B226" s="38"/>
      <c r="C226" s="40"/>
    </row>
    <row r="227" spans="1:3" s="36" customFormat="1" ht="25.5" hidden="1" customHeight="1">
      <c r="A227" s="38"/>
      <c r="B227" s="38"/>
      <c r="C227" s="39"/>
    </row>
    <row r="228" spans="1:3" s="36" customFormat="1" ht="25.5" hidden="1" customHeight="1">
      <c r="A228" s="38"/>
      <c r="B228" s="38"/>
      <c r="C228" s="39"/>
    </row>
    <row r="229" spans="1:3" s="36" customFormat="1" ht="25.5" hidden="1" customHeight="1">
      <c r="A229" s="38"/>
      <c r="B229" s="38"/>
      <c r="C229" s="39"/>
    </row>
    <row r="230" spans="1:3" s="36" customFormat="1" ht="25.5" hidden="1" customHeight="1">
      <c r="A230" s="38"/>
      <c r="B230" s="38"/>
      <c r="C230" s="40"/>
    </row>
    <row r="231" spans="1:3" s="36" customFormat="1" ht="25.5" hidden="1" customHeight="1">
      <c r="A231" s="38"/>
      <c r="B231" s="38"/>
      <c r="C231" s="40"/>
    </row>
    <row r="232" spans="1:3" s="36" customFormat="1" ht="25.5" hidden="1" customHeight="1">
      <c r="A232" s="38"/>
      <c r="B232" s="38"/>
      <c r="C232" s="39"/>
    </row>
    <row r="233" spans="1:3" s="36" customFormat="1" ht="25.5" hidden="1" customHeight="1">
      <c r="A233" s="38"/>
      <c r="B233" s="38"/>
      <c r="C233" s="39"/>
    </row>
    <row r="234" spans="1:3" s="36" customFormat="1" ht="25.5" hidden="1" customHeight="1">
      <c r="A234" s="38"/>
      <c r="B234" s="38"/>
      <c r="C234" s="39"/>
    </row>
    <row r="235" spans="1:3" s="36" customFormat="1" ht="25.5" hidden="1" customHeight="1">
      <c r="A235" s="38"/>
      <c r="B235" s="38"/>
      <c r="C235" s="39"/>
    </row>
    <row r="236" spans="1:3" s="36" customFormat="1" ht="25.5" hidden="1" customHeight="1">
      <c r="A236" s="38"/>
      <c r="B236" s="38"/>
      <c r="C236" s="39"/>
    </row>
    <row r="237" spans="1:3" s="36" customFormat="1" ht="25.5" hidden="1" customHeight="1">
      <c r="A237" s="38"/>
      <c r="B237" s="38"/>
      <c r="C237" s="39"/>
    </row>
    <row r="238" spans="1:3" s="36" customFormat="1" ht="25.5" hidden="1" customHeight="1">
      <c r="A238" s="38"/>
      <c r="B238" s="38"/>
      <c r="C238" s="40"/>
    </row>
    <row r="239" spans="1:3" s="36" customFormat="1" ht="25.5" hidden="1" customHeight="1">
      <c r="A239" s="38"/>
      <c r="B239" s="38"/>
      <c r="C239" s="39"/>
    </row>
    <row r="240" spans="1:3" s="36" customFormat="1" ht="25.5" hidden="1" customHeight="1">
      <c r="A240" s="38"/>
      <c r="B240" s="38"/>
      <c r="C240" s="39"/>
    </row>
    <row r="241" spans="1:3" s="36" customFormat="1" ht="25.5" hidden="1" customHeight="1">
      <c r="A241" s="38"/>
      <c r="B241" s="38"/>
      <c r="C241" s="39"/>
    </row>
    <row r="242" spans="1:3" s="36" customFormat="1" ht="25.5" hidden="1" customHeight="1">
      <c r="A242" s="38"/>
      <c r="B242" s="38"/>
      <c r="C242" s="39"/>
    </row>
    <row r="243" spans="1:3" s="36" customFormat="1" ht="25.5" hidden="1" customHeight="1">
      <c r="A243" s="38"/>
      <c r="B243" s="38"/>
      <c r="C243" s="40"/>
    </row>
    <row r="244" spans="1:3" s="36" customFormat="1" ht="25.5" hidden="1" customHeight="1">
      <c r="A244" s="38"/>
      <c r="B244" s="38"/>
      <c r="C244" s="39"/>
    </row>
    <row r="245" spans="1:3" s="36" customFormat="1" ht="25.5" hidden="1" customHeight="1">
      <c r="A245" s="38"/>
      <c r="B245" s="38"/>
      <c r="C245" s="39"/>
    </row>
    <row r="246" spans="1:3" s="36" customFormat="1" ht="25.5" hidden="1" customHeight="1">
      <c r="A246" s="38"/>
      <c r="B246" s="38"/>
      <c r="C246" s="40"/>
    </row>
    <row r="247" spans="1:3" s="36" customFormat="1" ht="25.5" hidden="1" customHeight="1">
      <c r="A247" s="38"/>
      <c r="B247" s="38"/>
      <c r="C247" s="39"/>
    </row>
    <row r="248" spans="1:3" s="36" customFormat="1" ht="25.5" hidden="1" customHeight="1">
      <c r="A248" s="38"/>
      <c r="B248" s="38"/>
      <c r="C248" s="39"/>
    </row>
    <row r="249" spans="1:3" s="36" customFormat="1" ht="25.5" hidden="1" customHeight="1">
      <c r="A249" s="38"/>
      <c r="B249" s="38"/>
      <c r="C249" s="39"/>
    </row>
    <row r="250" spans="1:3" s="36" customFormat="1" ht="25.5" hidden="1" customHeight="1">
      <c r="A250" s="38"/>
      <c r="B250" s="38"/>
      <c r="C250" s="39"/>
    </row>
    <row r="251" spans="1:3" s="36" customFormat="1" ht="25.5" hidden="1" customHeight="1">
      <c r="A251" s="38"/>
      <c r="B251" s="38"/>
      <c r="C251" s="39"/>
    </row>
    <row r="252" spans="1:3" s="36" customFormat="1" ht="25.5" hidden="1" customHeight="1">
      <c r="A252" s="38"/>
      <c r="B252" s="38"/>
      <c r="C252" s="39"/>
    </row>
    <row r="253" spans="1:3" s="36" customFormat="1" ht="25.5" hidden="1" customHeight="1">
      <c r="A253" s="38"/>
      <c r="B253" s="38"/>
      <c r="C253" s="40"/>
    </row>
    <row r="254" spans="1:3" s="36" customFormat="1" ht="25.5" hidden="1" customHeight="1">
      <c r="A254" s="38"/>
      <c r="B254" s="38"/>
      <c r="C254" s="39"/>
    </row>
    <row r="255" spans="1:3" s="36" customFormat="1" ht="25.5" hidden="1" customHeight="1">
      <c r="A255" s="38"/>
      <c r="B255" s="38"/>
      <c r="C255" s="40"/>
    </row>
    <row r="256" spans="1:3" s="36" customFormat="1" ht="25.5" hidden="1" customHeight="1">
      <c r="A256" s="38"/>
      <c r="B256" s="38"/>
      <c r="C256" s="39"/>
    </row>
    <row r="257" spans="1:3" s="36" customFormat="1" ht="25.5" hidden="1" customHeight="1">
      <c r="A257" s="38"/>
      <c r="B257" s="38"/>
      <c r="C257" s="39"/>
    </row>
    <row r="258" spans="1:3" s="36" customFormat="1" ht="25.5" hidden="1" customHeight="1">
      <c r="A258" s="38"/>
      <c r="B258" s="38"/>
      <c r="C258" s="39"/>
    </row>
    <row r="259" spans="1:3" s="36" customFormat="1" ht="25.5" hidden="1" customHeight="1">
      <c r="A259" s="38"/>
      <c r="B259" s="38"/>
      <c r="C259" s="39"/>
    </row>
    <row r="260" spans="1:3" s="36" customFormat="1" ht="25.5" hidden="1" customHeight="1">
      <c r="A260" s="38"/>
      <c r="B260" s="38"/>
      <c r="C260" s="39"/>
    </row>
    <row r="261" spans="1:3" s="36" customFormat="1" ht="25.5" hidden="1" customHeight="1">
      <c r="A261" s="38"/>
      <c r="B261" s="38"/>
      <c r="C261" s="39"/>
    </row>
    <row r="262" spans="1:3" s="36" customFormat="1" ht="25.5" hidden="1" customHeight="1">
      <c r="A262" s="38"/>
      <c r="B262" s="38"/>
      <c r="C262" s="39"/>
    </row>
    <row r="263" spans="1:3" s="36" customFormat="1" ht="25.5" hidden="1" customHeight="1">
      <c r="A263" s="38"/>
      <c r="B263" s="38"/>
      <c r="C263" s="39"/>
    </row>
    <row r="264" spans="1:3" s="36" customFormat="1" ht="25.5" hidden="1" customHeight="1">
      <c r="A264" s="38"/>
      <c r="B264" s="38"/>
      <c r="C264" s="40"/>
    </row>
    <row r="265" spans="1:3" s="36" customFormat="1" ht="25.5" hidden="1" customHeight="1">
      <c r="A265" s="38"/>
      <c r="B265" s="38"/>
      <c r="C265" s="39"/>
    </row>
    <row r="266" spans="1:3" s="36" customFormat="1" ht="25.5" hidden="1" customHeight="1">
      <c r="A266" s="38"/>
      <c r="B266" s="38"/>
      <c r="C266" s="39"/>
    </row>
    <row r="267" spans="1:3" s="36" customFormat="1" ht="25.5" hidden="1" customHeight="1">
      <c r="A267" s="38"/>
      <c r="B267" s="38"/>
      <c r="C267" s="39"/>
    </row>
    <row r="268" spans="1:3" s="36" customFormat="1" ht="25.5" hidden="1" customHeight="1">
      <c r="A268" s="38"/>
      <c r="B268" s="38"/>
      <c r="C268" s="39"/>
    </row>
    <row r="269" spans="1:3" s="36" customFormat="1" ht="25.5" hidden="1" customHeight="1">
      <c r="A269" s="38"/>
      <c r="B269" s="38"/>
      <c r="C269" s="39"/>
    </row>
    <row r="270" spans="1:3" s="36" customFormat="1" ht="25.5" hidden="1" customHeight="1">
      <c r="A270" s="38"/>
      <c r="B270" s="38"/>
      <c r="C270" s="39"/>
    </row>
    <row r="271" spans="1:3" s="36" customFormat="1" ht="25.5" hidden="1" customHeight="1">
      <c r="A271" s="38"/>
      <c r="B271" s="38"/>
      <c r="C271" s="39"/>
    </row>
    <row r="272" spans="1:3" s="36" customFormat="1" ht="25.5" hidden="1" customHeight="1">
      <c r="A272" s="38"/>
      <c r="B272" s="38"/>
      <c r="C272" s="39"/>
    </row>
    <row r="273" spans="1:3" s="36" customFormat="1" ht="25.5" hidden="1" customHeight="1">
      <c r="A273" s="38"/>
      <c r="B273" s="38"/>
      <c r="C273" s="39"/>
    </row>
    <row r="274" spans="1:3" s="36" customFormat="1" ht="25.5" hidden="1" customHeight="1">
      <c r="A274" s="38"/>
      <c r="B274" s="38"/>
      <c r="C274" s="40"/>
    </row>
    <row r="275" spans="1:3" s="36" customFormat="1" ht="25.5" hidden="1" customHeight="1">
      <c r="A275" s="38"/>
      <c r="B275" s="38"/>
      <c r="C275" s="39"/>
    </row>
    <row r="276" spans="1:3" s="36" customFormat="1" ht="25.5" hidden="1" customHeight="1">
      <c r="A276" s="38"/>
      <c r="B276" s="38"/>
      <c r="C276" s="39"/>
    </row>
    <row r="277" spans="1:3" s="36" customFormat="1" ht="25.5" hidden="1" customHeight="1">
      <c r="A277" s="38"/>
      <c r="B277" s="38"/>
      <c r="C277" s="39"/>
    </row>
    <row r="278" spans="1:3" s="36" customFormat="1" ht="25.5" hidden="1" customHeight="1">
      <c r="A278" s="38"/>
      <c r="B278" s="38"/>
      <c r="C278" s="39"/>
    </row>
    <row r="279" spans="1:3" s="36" customFormat="1" ht="25.5" hidden="1" customHeight="1">
      <c r="A279" s="38"/>
      <c r="B279" s="38"/>
      <c r="C279" s="40"/>
    </row>
    <row r="280" spans="1:3" s="36" customFormat="1" ht="25.5" hidden="1" customHeight="1">
      <c r="A280" s="38"/>
      <c r="B280" s="38"/>
      <c r="C280" s="39"/>
    </row>
    <row r="281" spans="1:3" s="36" customFormat="1" ht="25.5" hidden="1" customHeight="1">
      <c r="A281" s="38"/>
      <c r="B281" s="38"/>
      <c r="C281" s="39"/>
    </row>
    <row r="282" spans="1:3" s="36" customFormat="1" ht="25.5" hidden="1" customHeight="1">
      <c r="A282" s="38"/>
      <c r="B282" s="38"/>
      <c r="C282" s="39"/>
    </row>
    <row r="283" spans="1:3" s="36" customFormat="1" ht="25.5" hidden="1" customHeight="1">
      <c r="A283" s="38"/>
      <c r="B283" s="38"/>
      <c r="C283" s="39"/>
    </row>
    <row r="284" spans="1:3" s="36" customFormat="1" ht="25.5" hidden="1" customHeight="1">
      <c r="A284" s="38"/>
      <c r="B284" s="38"/>
      <c r="C284" s="39"/>
    </row>
    <row r="285" spans="1:3" s="36" customFormat="1" ht="25.5" hidden="1" customHeight="1">
      <c r="A285" s="38"/>
      <c r="B285" s="38"/>
      <c r="C285" s="39"/>
    </row>
    <row r="286" spans="1:3" s="36" customFormat="1" ht="25.5" hidden="1" customHeight="1">
      <c r="A286" s="38"/>
      <c r="B286" s="38"/>
      <c r="C286" s="39"/>
    </row>
    <row r="287" spans="1:3" s="36" customFormat="1" ht="25.5" hidden="1" customHeight="1">
      <c r="A287" s="38"/>
      <c r="B287" s="38"/>
      <c r="C287" s="39"/>
    </row>
    <row r="288" spans="1:3" s="36" customFormat="1" ht="25.5" hidden="1" customHeight="1">
      <c r="A288" s="38"/>
      <c r="B288" s="38"/>
      <c r="C288" s="39"/>
    </row>
    <row r="289" spans="1:3" s="36" customFormat="1" ht="25.5" hidden="1" customHeight="1">
      <c r="A289" s="38"/>
      <c r="B289" s="38"/>
      <c r="C289" s="40"/>
    </row>
    <row r="290" spans="1:3" s="36" customFormat="1" ht="25.5" hidden="1" customHeight="1">
      <c r="A290" s="38"/>
      <c r="B290" s="38"/>
      <c r="C290" s="40"/>
    </row>
    <row r="291" spans="1:3" s="36" customFormat="1" ht="25.5" hidden="1" customHeight="1">
      <c r="A291" s="38"/>
      <c r="B291" s="38"/>
      <c r="C291" s="39"/>
    </row>
    <row r="292" spans="1:3" s="36" customFormat="1" ht="25.5" hidden="1" customHeight="1">
      <c r="A292" s="38"/>
      <c r="B292" s="38"/>
      <c r="C292" s="39"/>
    </row>
    <row r="293" spans="1:3" s="36" customFormat="1" ht="25.5" hidden="1" customHeight="1">
      <c r="A293" s="38"/>
      <c r="B293" s="38"/>
      <c r="C293" s="39"/>
    </row>
    <row r="294" spans="1:3" s="36" customFormat="1" ht="25.5" hidden="1" customHeight="1">
      <c r="A294" s="38"/>
      <c r="B294" s="38"/>
      <c r="C294" s="39"/>
    </row>
    <row r="295" spans="1:3" s="36" customFormat="1" ht="25.5" hidden="1" customHeight="1">
      <c r="A295" s="38"/>
      <c r="B295" s="38"/>
      <c r="C295" s="39"/>
    </row>
    <row r="296" spans="1:3" s="36" customFormat="1" ht="25.5" hidden="1" customHeight="1">
      <c r="A296" s="38"/>
      <c r="B296" s="38"/>
      <c r="C296" s="39"/>
    </row>
    <row r="297" spans="1:3" s="36" customFormat="1" ht="25.5" hidden="1" customHeight="1">
      <c r="A297" s="38"/>
      <c r="B297" s="38"/>
      <c r="C297" s="39"/>
    </row>
    <row r="298" spans="1:3" s="36" customFormat="1" ht="25.5" hidden="1" customHeight="1">
      <c r="A298" s="38"/>
      <c r="B298" s="38"/>
      <c r="C298" s="39"/>
    </row>
    <row r="299" spans="1:3" s="36" customFormat="1" ht="25.5" hidden="1" customHeight="1">
      <c r="A299" s="38"/>
      <c r="B299" s="38"/>
      <c r="C299" s="40"/>
    </row>
    <row r="300" spans="1:3" s="36" customFormat="1" ht="25.5" hidden="1" customHeight="1">
      <c r="A300" s="38"/>
      <c r="B300" s="38"/>
      <c r="C300" s="39"/>
    </row>
    <row r="301" spans="1:3" s="36" customFormat="1" ht="25.5" hidden="1" customHeight="1">
      <c r="A301" s="38"/>
      <c r="B301" s="38"/>
      <c r="C301" s="39"/>
    </row>
    <row r="302" spans="1:3" s="36" customFormat="1" ht="25.5" hidden="1" customHeight="1">
      <c r="A302" s="38"/>
      <c r="B302" s="38"/>
      <c r="C302" s="39"/>
    </row>
    <row r="303" spans="1:3" s="36" customFormat="1" ht="25.5" hidden="1" customHeight="1">
      <c r="A303" s="38"/>
      <c r="B303" s="38"/>
      <c r="C303" s="39"/>
    </row>
    <row r="304" spans="1:3" s="36" customFormat="1" ht="25.5" hidden="1" customHeight="1">
      <c r="A304" s="38"/>
      <c r="B304" s="38"/>
      <c r="C304" s="39"/>
    </row>
    <row r="305" spans="1:3" s="36" customFormat="1" ht="25.5" hidden="1" customHeight="1">
      <c r="A305" s="38"/>
      <c r="B305" s="38"/>
      <c r="C305" s="39"/>
    </row>
    <row r="306" spans="1:3" s="36" customFormat="1" ht="25.5" hidden="1" customHeight="1">
      <c r="A306" s="38"/>
      <c r="B306" s="38"/>
      <c r="C306" s="39"/>
    </row>
    <row r="307" spans="1:3" s="36" customFormat="1" ht="25.5" hidden="1" customHeight="1">
      <c r="A307" s="38"/>
      <c r="B307" s="38"/>
      <c r="C307" s="39"/>
    </row>
    <row r="308" spans="1:3" s="36" customFormat="1" ht="25.5" hidden="1" customHeight="1">
      <c r="A308" s="38"/>
      <c r="B308" s="38"/>
      <c r="C308" s="40"/>
    </row>
    <row r="309" spans="1:3" s="36" customFormat="1" ht="25.5" hidden="1" customHeight="1">
      <c r="A309" s="38"/>
      <c r="B309" s="38"/>
      <c r="C309" s="39"/>
    </row>
    <row r="310" spans="1:3" s="36" customFormat="1" ht="25.5" hidden="1" customHeight="1">
      <c r="A310" s="38"/>
      <c r="B310" s="38"/>
      <c r="C310" s="39"/>
    </row>
    <row r="311" spans="1:3" s="36" customFormat="1" ht="25.5" hidden="1" customHeight="1">
      <c r="A311" s="38"/>
      <c r="B311" s="38"/>
      <c r="C311" s="40"/>
    </row>
    <row r="312" spans="1:3" s="36" customFormat="1" ht="25.5" hidden="1" customHeight="1">
      <c r="A312" s="38"/>
      <c r="B312" s="38"/>
      <c r="C312" s="40"/>
    </row>
    <row r="313" spans="1:3" s="36" customFormat="1" ht="25.5" hidden="1" customHeight="1">
      <c r="A313" s="38"/>
      <c r="B313" s="38"/>
      <c r="C313" s="39"/>
    </row>
    <row r="314" spans="1:3" s="36" customFormat="1" ht="25.5" hidden="1" customHeight="1">
      <c r="A314" s="38"/>
      <c r="B314" s="38"/>
      <c r="C314" s="39"/>
    </row>
    <row r="315" spans="1:3" s="36" customFormat="1" ht="25.5" hidden="1" customHeight="1">
      <c r="A315" s="38"/>
      <c r="B315" s="38"/>
      <c r="C315" s="39"/>
    </row>
    <row r="316" spans="1:3" s="36" customFormat="1" ht="25.5" hidden="1" customHeight="1">
      <c r="A316" s="38"/>
      <c r="B316" s="38"/>
      <c r="C316" s="39"/>
    </row>
    <row r="317" spans="1:3" s="36" customFormat="1" ht="25.5" hidden="1" customHeight="1">
      <c r="A317" s="38"/>
      <c r="B317" s="38"/>
      <c r="C317" s="39"/>
    </row>
    <row r="318" spans="1:3" s="36" customFormat="1" ht="25.5" hidden="1" customHeight="1">
      <c r="A318" s="38"/>
      <c r="B318" s="38"/>
      <c r="C318" s="39"/>
    </row>
    <row r="319" spans="1:3" s="36" customFormat="1" ht="25.5" hidden="1" customHeight="1">
      <c r="A319" s="38"/>
      <c r="B319" s="38"/>
      <c r="C319" s="39"/>
    </row>
    <row r="320" spans="1:3" s="36" customFormat="1" ht="25.5" hidden="1" customHeight="1">
      <c r="A320" s="38"/>
      <c r="B320" s="38"/>
      <c r="C320" s="39"/>
    </row>
    <row r="321" spans="1:3" s="36" customFormat="1" ht="25.5" hidden="1" customHeight="1">
      <c r="A321" s="38"/>
      <c r="B321" s="38"/>
      <c r="C321" s="39"/>
    </row>
    <row r="322" spans="1:3" s="36" customFormat="1" ht="25.5" hidden="1" customHeight="1">
      <c r="A322" s="38"/>
      <c r="B322" s="38"/>
      <c r="C322" s="39"/>
    </row>
    <row r="323" spans="1:3" s="36" customFormat="1" ht="25.5" hidden="1" customHeight="1">
      <c r="A323" s="38"/>
      <c r="B323" s="38"/>
      <c r="C323" s="39"/>
    </row>
    <row r="324" spans="1:3" s="36" customFormat="1" ht="25.5" hidden="1" customHeight="1">
      <c r="A324" s="38"/>
      <c r="B324" s="38"/>
      <c r="C324" s="39"/>
    </row>
    <row r="325" spans="1:3" s="36" customFormat="1" ht="25.5" hidden="1" customHeight="1">
      <c r="A325" s="38"/>
      <c r="B325" s="38"/>
      <c r="C325" s="40"/>
    </row>
    <row r="326" spans="1:3" s="36" customFormat="1" ht="25.5" hidden="1" customHeight="1">
      <c r="A326" s="38"/>
      <c r="B326" s="38"/>
      <c r="C326" s="39"/>
    </row>
    <row r="327" spans="1:3" s="36" customFormat="1" ht="25.5" hidden="1" customHeight="1">
      <c r="A327" s="38"/>
      <c r="B327" s="38"/>
      <c r="C327" s="39"/>
    </row>
    <row r="328" spans="1:3" s="36" customFormat="1" ht="25.5" hidden="1" customHeight="1">
      <c r="A328" s="38"/>
      <c r="B328" s="38"/>
      <c r="C328" s="39"/>
    </row>
    <row r="329" spans="1:3" s="36" customFormat="1" ht="25.5" hidden="1" customHeight="1">
      <c r="A329" s="38"/>
      <c r="B329" s="38"/>
      <c r="C329" s="39"/>
    </row>
    <row r="330" spans="1:3" s="36" customFormat="1" ht="25.5" hidden="1" customHeight="1">
      <c r="A330" s="38"/>
      <c r="B330" s="38"/>
      <c r="C330" s="39"/>
    </row>
    <row r="331" spans="1:3" s="36" customFormat="1" ht="25.5" hidden="1" customHeight="1">
      <c r="A331" s="38"/>
      <c r="B331" s="38"/>
      <c r="C331" s="39"/>
    </row>
    <row r="332" spans="1:3" s="36" customFormat="1" ht="25.5" hidden="1" customHeight="1">
      <c r="A332" s="38"/>
      <c r="B332" s="38"/>
      <c r="C332" s="40"/>
    </row>
    <row r="333" spans="1:3" s="36" customFormat="1" ht="25.5" hidden="1" customHeight="1">
      <c r="A333" s="38"/>
      <c r="B333" s="38"/>
      <c r="C333" s="39"/>
    </row>
    <row r="334" spans="1:3" s="36" customFormat="1" ht="25.5" hidden="1" customHeight="1">
      <c r="A334" s="38"/>
      <c r="B334" s="38"/>
      <c r="C334" s="39"/>
    </row>
    <row r="335" spans="1:3" s="36" customFormat="1" ht="25.5" hidden="1" customHeight="1">
      <c r="A335" s="38"/>
      <c r="B335" s="38"/>
      <c r="C335" s="39"/>
    </row>
    <row r="336" spans="1:3" s="36" customFormat="1" ht="25.5" hidden="1" customHeight="1">
      <c r="A336" s="38"/>
      <c r="B336" s="38"/>
      <c r="C336" s="39"/>
    </row>
    <row r="337" spans="1:3" s="36" customFormat="1" ht="25.5" hidden="1" customHeight="1">
      <c r="A337" s="38"/>
      <c r="B337" s="38"/>
      <c r="C337" s="39"/>
    </row>
    <row r="338" spans="1:3" s="36" customFormat="1" ht="25.5" hidden="1" customHeight="1">
      <c r="A338" s="38"/>
      <c r="B338" s="38"/>
      <c r="C338" s="39"/>
    </row>
    <row r="339" spans="1:3" s="36" customFormat="1" ht="25.5" hidden="1" customHeight="1">
      <c r="A339" s="38"/>
      <c r="B339" s="38"/>
      <c r="C339" s="39"/>
    </row>
    <row r="340" spans="1:3" s="36" customFormat="1" ht="25.5" hidden="1" customHeight="1">
      <c r="A340" s="38"/>
      <c r="B340" s="38"/>
      <c r="C340" s="39"/>
    </row>
    <row r="341" spans="1:3" s="36" customFormat="1" ht="25.5" hidden="1" customHeight="1">
      <c r="A341" s="38"/>
      <c r="B341" s="38"/>
      <c r="C341" s="39"/>
    </row>
    <row r="342" spans="1:3" s="36" customFormat="1" ht="25.5" hidden="1" customHeight="1">
      <c r="A342" s="38"/>
      <c r="B342" s="38"/>
      <c r="C342" s="40"/>
    </row>
    <row r="343" spans="1:3" s="36" customFormat="1" ht="25.5" hidden="1" customHeight="1">
      <c r="A343" s="38"/>
      <c r="B343" s="38"/>
      <c r="C343" s="39"/>
    </row>
    <row r="344" spans="1:3" s="36" customFormat="1" ht="25.5" hidden="1" customHeight="1">
      <c r="A344" s="38"/>
      <c r="B344" s="38"/>
      <c r="C344" s="39"/>
    </row>
    <row r="345" spans="1:3" s="36" customFormat="1" ht="25.5" hidden="1" customHeight="1">
      <c r="A345" s="38"/>
      <c r="B345" s="38"/>
      <c r="C345" s="39"/>
    </row>
    <row r="346" spans="1:3" s="36" customFormat="1" ht="25.5" hidden="1" customHeight="1">
      <c r="A346" s="38"/>
      <c r="B346" s="38"/>
      <c r="C346" s="39"/>
    </row>
    <row r="347" spans="1:3" s="36" customFormat="1" ht="25.5" hidden="1" customHeight="1">
      <c r="A347" s="38"/>
      <c r="B347" s="38"/>
      <c r="C347" s="39"/>
    </row>
    <row r="348" spans="1:3" s="36" customFormat="1" ht="25.5" hidden="1" customHeight="1">
      <c r="A348" s="38"/>
      <c r="B348" s="38"/>
      <c r="C348" s="39"/>
    </row>
    <row r="349" spans="1:3" s="36" customFormat="1" ht="25.5" hidden="1" customHeight="1">
      <c r="A349" s="38"/>
      <c r="B349" s="38"/>
      <c r="C349" s="39"/>
    </row>
    <row r="350" spans="1:3" s="36" customFormat="1" ht="25.5" hidden="1" customHeight="1">
      <c r="A350" s="38"/>
      <c r="B350" s="38"/>
      <c r="C350" s="39"/>
    </row>
    <row r="351" spans="1:3" s="36" customFormat="1" ht="25.5" hidden="1" customHeight="1">
      <c r="A351" s="38"/>
      <c r="B351" s="38"/>
      <c r="C351" s="39"/>
    </row>
    <row r="352" spans="1:3" s="36" customFormat="1" ht="25.5" hidden="1" customHeight="1">
      <c r="A352" s="38"/>
      <c r="B352" s="38"/>
      <c r="C352" s="40"/>
    </row>
    <row r="353" spans="1:3" s="36" customFormat="1" ht="25.5" hidden="1" customHeight="1">
      <c r="A353" s="38"/>
      <c r="B353" s="38"/>
      <c r="C353" s="39"/>
    </row>
    <row r="354" spans="1:3" s="36" customFormat="1" ht="25.5" hidden="1" customHeight="1">
      <c r="A354" s="38"/>
      <c r="B354" s="38"/>
      <c r="C354" s="39"/>
    </row>
    <row r="355" spans="1:3" s="36" customFormat="1" ht="25.5" hidden="1" customHeight="1">
      <c r="A355" s="38"/>
      <c r="B355" s="38"/>
      <c r="C355" s="40"/>
    </row>
    <row r="356" spans="1:3" s="36" customFormat="1" ht="25.5" hidden="1" customHeight="1">
      <c r="A356" s="38"/>
      <c r="B356" s="38"/>
      <c r="C356" s="39"/>
    </row>
    <row r="357" spans="1:3" s="36" customFormat="1" ht="25.5" hidden="1" customHeight="1">
      <c r="A357" s="38"/>
      <c r="B357" s="38"/>
      <c r="C357" s="39"/>
    </row>
    <row r="358" spans="1:3" s="36" customFormat="1" ht="25.5" hidden="1" customHeight="1">
      <c r="A358" s="38"/>
      <c r="B358" s="38"/>
      <c r="C358" s="39"/>
    </row>
    <row r="359" spans="1:3" s="36" customFormat="1" ht="25.5" hidden="1" customHeight="1">
      <c r="A359" s="38"/>
      <c r="B359" s="38"/>
      <c r="C359" s="40"/>
    </row>
    <row r="360" spans="1:3" s="36" customFormat="1" ht="25.5" hidden="1" customHeight="1">
      <c r="A360" s="38"/>
      <c r="B360" s="38"/>
      <c r="C360" s="40"/>
    </row>
    <row r="361" spans="1:3" s="36" customFormat="1" ht="25.5" hidden="1" customHeight="1">
      <c r="A361" s="38"/>
      <c r="B361" s="38"/>
      <c r="C361" s="39"/>
    </row>
    <row r="362" spans="1:3" s="36" customFormat="1" ht="25.5" hidden="1" customHeight="1">
      <c r="A362" s="38"/>
      <c r="B362" s="38"/>
      <c r="C362" s="39"/>
    </row>
    <row r="363" spans="1:3" s="36" customFormat="1" ht="25.5" hidden="1" customHeight="1">
      <c r="A363" s="38"/>
      <c r="B363" s="38"/>
      <c r="C363" s="39"/>
    </row>
    <row r="364" spans="1:3" s="36" customFormat="1" ht="25.5" hidden="1" customHeight="1">
      <c r="A364" s="38"/>
      <c r="B364" s="38"/>
      <c r="C364" s="39"/>
    </row>
    <row r="365" spans="1:3" s="36" customFormat="1" ht="25.5" hidden="1" customHeight="1">
      <c r="A365" s="38"/>
      <c r="B365" s="38"/>
      <c r="C365" s="39"/>
    </row>
    <row r="366" spans="1:3" s="36" customFormat="1" ht="25.5" hidden="1" customHeight="1">
      <c r="A366" s="38"/>
      <c r="B366" s="38"/>
      <c r="C366" s="39"/>
    </row>
    <row r="367" spans="1:3" s="36" customFormat="1" ht="25.5" hidden="1" customHeight="1">
      <c r="A367" s="38"/>
      <c r="B367" s="38"/>
      <c r="C367" s="40"/>
    </row>
    <row r="368" spans="1:3" s="36" customFormat="1" ht="25.5" hidden="1" customHeight="1">
      <c r="A368" s="38"/>
      <c r="B368" s="38"/>
      <c r="C368" s="39"/>
    </row>
    <row r="369" spans="1:3" s="36" customFormat="1" ht="25.5" hidden="1" customHeight="1">
      <c r="A369" s="38"/>
      <c r="B369" s="38"/>
      <c r="C369" s="39"/>
    </row>
    <row r="370" spans="1:3" s="36" customFormat="1" ht="25.5" hidden="1" customHeight="1">
      <c r="A370" s="38"/>
      <c r="B370" s="38"/>
      <c r="C370" s="39"/>
    </row>
    <row r="371" spans="1:3" s="36" customFormat="1" ht="25.5" hidden="1" customHeight="1">
      <c r="A371" s="38"/>
      <c r="B371" s="38"/>
      <c r="C371" s="39"/>
    </row>
    <row r="372" spans="1:3" s="36" customFormat="1" ht="25.5" hidden="1" customHeight="1">
      <c r="A372" s="38"/>
      <c r="B372" s="38"/>
      <c r="C372" s="39"/>
    </row>
    <row r="373" spans="1:3" s="36" customFormat="1" ht="25.5" hidden="1" customHeight="1">
      <c r="A373" s="38"/>
      <c r="B373" s="38"/>
      <c r="C373" s="40"/>
    </row>
    <row r="374" spans="1:3" s="36" customFormat="1" ht="25.5" hidden="1" customHeight="1">
      <c r="A374" s="38"/>
      <c r="B374" s="38"/>
      <c r="C374" s="39"/>
    </row>
    <row r="375" spans="1:3" s="36" customFormat="1" ht="25.5" hidden="1" customHeight="1">
      <c r="A375" s="38"/>
      <c r="B375" s="38"/>
      <c r="C375" s="39"/>
    </row>
    <row r="376" spans="1:3" s="36" customFormat="1" ht="25.5" hidden="1" customHeight="1">
      <c r="A376" s="38"/>
      <c r="B376" s="38"/>
      <c r="C376" s="39"/>
    </row>
    <row r="377" spans="1:3" s="36" customFormat="1" ht="25.5" hidden="1" customHeight="1">
      <c r="A377" s="38"/>
      <c r="B377" s="38"/>
      <c r="C377" s="40"/>
    </row>
    <row r="378" spans="1:3" s="36" customFormat="1" ht="25.5" hidden="1" customHeight="1">
      <c r="A378" s="38"/>
      <c r="B378" s="38"/>
      <c r="C378" s="40"/>
    </row>
    <row r="379" spans="1:3" s="36" customFormat="1" ht="25.5" hidden="1" customHeight="1">
      <c r="A379" s="38"/>
      <c r="B379" s="38"/>
      <c r="C379" s="39"/>
    </row>
    <row r="380" spans="1:3" s="36" customFormat="1" ht="25.5" hidden="1" customHeight="1">
      <c r="A380" s="38"/>
      <c r="B380" s="38"/>
      <c r="C380" s="39"/>
    </row>
    <row r="381" spans="1:3" s="36" customFormat="1" ht="25.5" hidden="1" customHeight="1">
      <c r="A381" s="38"/>
      <c r="B381" s="38"/>
      <c r="C381" s="39"/>
    </row>
    <row r="382" spans="1:3" s="36" customFormat="1" ht="25.5" hidden="1" customHeight="1">
      <c r="A382" s="38"/>
      <c r="B382" s="38"/>
      <c r="C382" s="39"/>
    </row>
    <row r="383" spans="1:3" s="36" customFormat="1" ht="25.5" hidden="1" customHeight="1">
      <c r="A383" s="38"/>
      <c r="B383" s="38"/>
      <c r="C383" s="39"/>
    </row>
    <row r="384" spans="1:3" s="36" customFormat="1" ht="25.5" hidden="1" customHeight="1">
      <c r="A384" s="38"/>
      <c r="B384" s="38"/>
      <c r="C384" s="39"/>
    </row>
    <row r="385" spans="1:3" s="36" customFormat="1" ht="25.5" hidden="1" customHeight="1">
      <c r="A385" s="38"/>
      <c r="B385" s="38"/>
      <c r="C385" s="39"/>
    </row>
    <row r="386" spans="1:3" s="36" customFormat="1" ht="25.5" hidden="1" customHeight="1">
      <c r="A386" s="38"/>
      <c r="B386" s="38"/>
      <c r="C386" s="39"/>
    </row>
    <row r="387" spans="1:3" s="36" customFormat="1" ht="25.5" hidden="1" customHeight="1">
      <c r="A387" s="38"/>
      <c r="B387" s="38"/>
      <c r="C387" s="40"/>
    </row>
    <row r="388" spans="1:3" s="36" customFormat="1" ht="25.5" hidden="1" customHeight="1">
      <c r="A388" s="38"/>
      <c r="B388" s="38"/>
      <c r="C388" s="39"/>
    </row>
    <row r="389" spans="1:3" s="36" customFormat="1" ht="25.5" hidden="1" customHeight="1">
      <c r="A389" s="38"/>
      <c r="B389" s="38"/>
      <c r="C389" s="39"/>
    </row>
    <row r="390" spans="1:3" s="36" customFormat="1" ht="25.5" hidden="1" customHeight="1">
      <c r="A390" s="38"/>
      <c r="B390" s="38"/>
      <c r="C390" s="39"/>
    </row>
    <row r="391" spans="1:3" s="36" customFormat="1" ht="25.5" hidden="1" customHeight="1">
      <c r="A391" s="38"/>
      <c r="B391" s="38"/>
      <c r="C391" s="39"/>
    </row>
    <row r="392" spans="1:3" s="36" customFormat="1" ht="25.5" hidden="1" customHeight="1">
      <c r="A392" s="38"/>
      <c r="B392" s="38"/>
      <c r="C392" s="39"/>
    </row>
    <row r="393" spans="1:3" s="36" customFormat="1" ht="25.5" hidden="1" customHeight="1">
      <c r="A393" s="38"/>
      <c r="B393" s="38"/>
      <c r="C393" s="39"/>
    </row>
    <row r="394" spans="1:3" s="36" customFormat="1" ht="25.5" hidden="1" customHeight="1">
      <c r="A394" s="38"/>
      <c r="B394" s="38"/>
      <c r="C394" s="39"/>
    </row>
    <row r="395" spans="1:3" s="36" customFormat="1" ht="25.5" hidden="1" customHeight="1">
      <c r="A395" s="38"/>
      <c r="B395" s="38"/>
      <c r="C395" s="39"/>
    </row>
    <row r="396" spans="1:3" s="36" customFormat="1" ht="25.5" hidden="1" customHeight="1">
      <c r="A396" s="38"/>
      <c r="B396" s="38"/>
      <c r="C396" s="40"/>
    </row>
    <row r="397" spans="1:3" s="36" customFormat="1" ht="25.5" hidden="1" customHeight="1">
      <c r="A397" s="38"/>
      <c r="B397" s="38"/>
      <c r="C397" s="39"/>
    </row>
    <row r="398" spans="1:3" s="36" customFormat="1" ht="25.5" hidden="1" customHeight="1">
      <c r="A398" s="38"/>
      <c r="B398" s="38"/>
      <c r="C398" s="39"/>
    </row>
    <row r="399" spans="1:3" s="36" customFormat="1" ht="25.5" hidden="1" customHeight="1">
      <c r="A399" s="38"/>
      <c r="B399" s="38"/>
      <c r="C399" s="40"/>
    </row>
    <row r="400" spans="1:3" s="36" customFormat="1" ht="25.5" hidden="1" customHeight="1">
      <c r="A400" s="38"/>
      <c r="B400" s="38"/>
      <c r="C400" s="39"/>
    </row>
    <row r="401" spans="1:3" s="36" customFormat="1" ht="25.5" hidden="1" customHeight="1">
      <c r="A401" s="38"/>
      <c r="B401" s="38"/>
      <c r="C401" s="39"/>
    </row>
    <row r="402" spans="1:3" s="36" customFormat="1" ht="25.5" hidden="1" customHeight="1">
      <c r="A402" s="38"/>
      <c r="B402" s="38"/>
      <c r="C402" s="40"/>
    </row>
    <row r="403" spans="1:3" s="36" customFormat="1" ht="25.5" hidden="1" customHeight="1">
      <c r="A403" s="38"/>
      <c r="B403" s="38"/>
      <c r="C403" s="39"/>
    </row>
    <row r="404" spans="1:3" s="36" customFormat="1" ht="25.5" hidden="1" customHeight="1">
      <c r="A404" s="38"/>
      <c r="B404" s="38"/>
      <c r="C404" s="39"/>
    </row>
    <row r="405" spans="1:3" s="36" customFormat="1" ht="25.5" hidden="1" customHeight="1">
      <c r="A405" s="38"/>
      <c r="B405" s="38"/>
      <c r="C405" s="40"/>
    </row>
    <row r="406" spans="1:3" s="36" customFormat="1" ht="25.5" hidden="1" customHeight="1">
      <c r="A406" s="38"/>
      <c r="B406" s="38"/>
      <c r="C406" s="39"/>
    </row>
    <row r="407" spans="1:3" s="36" customFormat="1" ht="25.5" hidden="1" customHeight="1">
      <c r="A407" s="38"/>
      <c r="B407" s="38"/>
      <c r="C407" s="39"/>
    </row>
    <row r="408" spans="1:3" s="36" customFormat="1" ht="25.5" hidden="1" customHeight="1">
      <c r="A408" s="38"/>
      <c r="B408" s="38"/>
      <c r="C408" s="40"/>
    </row>
    <row r="409" spans="1:3" s="36" customFormat="1" ht="25.5" hidden="1" customHeight="1">
      <c r="A409" s="38"/>
      <c r="B409" s="38"/>
      <c r="C409" s="39"/>
    </row>
    <row r="410" spans="1:3" hidden="1"/>
    <row r="411" spans="1:3" hidden="1"/>
    <row r="412" spans="1:3" hidden="1"/>
    <row r="413" spans="1:3" hidden="1"/>
    <row r="414" spans="1:3" hidden="1"/>
    <row r="415" spans="1:3" hidden="1"/>
    <row r="416" spans="1:3" hidden="1"/>
    <row r="417" hidden="1"/>
    <row r="418" hidden="1"/>
    <row r="419" hidden="1"/>
    <row r="420" hidden="1"/>
    <row r="421" hidden="1"/>
    <row r="422"/>
    <row r="423" ht="15" customHeight="1"/>
  </sheetData>
  <sheetProtection password="EC3B" sheet="1" insertRows="0"/>
  <mergeCells count="5">
    <mergeCell ref="A4:A5"/>
    <mergeCell ref="B4:B5"/>
    <mergeCell ref="C4:C5"/>
    <mergeCell ref="A2:D2"/>
    <mergeCell ref="A1:D1"/>
  </mergeCells>
  <printOptions horizontalCentered="1"/>
  <pageMargins left="0.74803149606299213" right="0.55118110236220474" top="0.31496062992125984" bottom="1.2" header="0.19685039370078741" footer="0.86"/>
  <pageSetup scale="80" orientation="portrait" r:id="rId1"/>
  <headerFooter>
    <oddFooter>&amp;L&amp;"-,Cursiva"&amp;10Ejercicio Fiscal 2016&amp;R&amp;10Página &amp;P de &amp;N&amp;K00+000-&amp;11----</oddFooter>
  </headerFooter>
  <legacyDrawing r:id="rId2"/>
</worksheet>
</file>

<file path=xl/worksheets/sheet11.xml><?xml version="1.0" encoding="utf-8"?>
<worksheet xmlns="http://schemas.openxmlformats.org/spreadsheetml/2006/main" xmlns:r="http://schemas.openxmlformats.org/officeDocument/2006/relationships">
  <dimension ref="A1:IQ523"/>
  <sheetViews>
    <sheetView showGridLines="0" workbookViewId="0">
      <selection activeCell="E134" sqref="E134"/>
    </sheetView>
  </sheetViews>
  <sheetFormatPr baseColWidth="10" defaultColWidth="0" defaultRowHeight="0" customHeight="1" zeroHeight="1"/>
  <cols>
    <col min="1" max="4" width="2.28515625" style="41" customWidth="1"/>
    <col min="5" max="5" width="67.5703125" style="41" customWidth="1"/>
    <col min="6" max="6" width="20" style="36" customWidth="1"/>
    <col min="7" max="7" width="6.85546875" hidden="1" customWidth="1"/>
    <col min="8" max="16" width="0" hidden="1" customWidth="1"/>
    <col min="17" max="251" width="11.42578125" hidden="1" customWidth="1"/>
    <col min="252" max="252" width="1" customWidth="1"/>
  </cols>
  <sheetData>
    <row r="1" spans="1:7" s="498" customFormat="1" ht="27" customHeight="1">
      <c r="A1" s="877" t="s">
        <v>1372</v>
      </c>
      <c r="B1" s="878"/>
      <c r="C1" s="878"/>
      <c r="D1" s="878"/>
      <c r="E1" s="878"/>
      <c r="F1" s="879"/>
    </row>
    <row r="2" spans="1:7" s="498" customFormat="1" ht="27" customHeight="1">
      <c r="A2" s="880" t="str">
        <f>'Objetivos PMD'!$B$3</f>
        <v>Entidad Pública:  SISTEMA DIF JALOSTOTITLAN, Jalisco</v>
      </c>
      <c r="B2" s="881"/>
      <c r="C2" s="881"/>
      <c r="D2" s="881"/>
      <c r="E2" s="881"/>
      <c r="F2" s="882"/>
    </row>
    <row r="3" spans="1:7" s="502" customFormat="1" ht="29.25" customHeight="1">
      <c r="A3" s="883"/>
      <c r="B3" s="884"/>
      <c r="C3" s="884"/>
      <c r="D3" s="885"/>
      <c r="E3" s="499"/>
      <c r="F3" s="500" t="s">
        <v>1321</v>
      </c>
      <c r="G3" s="501"/>
    </row>
    <row r="4" spans="1:7" s="503" customFormat="1" ht="20.100000000000001" customHeight="1">
      <c r="A4" s="588">
        <v>1</v>
      </c>
      <c r="B4" s="871" t="s">
        <v>1064</v>
      </c>
      <c r="C4" s="872"/>
      <c r="D4" s="872"/>
      <c r="E4" s="873"/>
      <c r="F4" s="589">
        <f>SUM(F5+F8+F13+F23+F25+F28+F32+F37)</f>
        <v>0</v>
      </c>
    </row>
    <row r="5" spans="1:7" s="503" customFormat="1" ht="20.100000000000001" customHeight="1">
      <c r="A5" s="590" t="s">
        <v>1691</v>
      </c>
      <c r="B5" s="591" t="s">
        <v>1691</v>
      </c>
      <c r="C5" s="868" t="s">
        <v>1066</v>
      </c>
      <c r="D5" s="869"/>
      <c r="E5" s="870"/>
      <c r="F5" s="592">
        <f>SUM(F6:F7)</f>
        <v>0</v>
      </c>
    </row>
    <row r="6" spans="1:7" s="203" customFormat="1" ht="20.100000000000001" customHeight="1">
      <c r="A6" s="585"/>
      <c r="B6" s="586" t="s">
        <v>1691</v>
      </c>
      <c r="C6" s="586" t="s">
        <v>1691</v>
      </c>
      <c r="D6" s="586" t="s">
        <v>1723</v>
      </c>
      <c r="E6" s="449" t="s">
        <v>1068</v>
      </c>
      <c r="F6" s="488">
        <v>0</v>
      </c>
    </row>
    <row r="7" spans="1:7" s="203" customFormat="1" ht="20.100000000000001" customHeight="1">
      <c r="A7" s="585"/>
      <c r="B7" s="586" t="s">
        <v>1691</v>
      </c>
      <c r="C7" s="586" t="s">
        <v>1691</v>
      </c>
      <c r="D7" s="586" t="s">
        <v>1692</v>
      </c>
      <c r="E7" s="449" t="s">
        <v>1697</v>
      </c>
      <c r="F7" s="488">
        <v>0</v>
      </c>
    </row>
    <row r="8" spans="1:7" s="503" customFormat="1" ht="20.100000000000001" customHeight="1">
      <c r="A8" s="590" t="s">
        <v>1691</v>
      </c>
      <c r="B8" s="591" t="s">
        <v>1696</v>
      </c>
      <c r="C8" s="868" t="s">
        <v>1072</v>
      </c>
      <c r="D8" s="869"/>
      <c r="E8" s="870"/>
      <c r="F8" s="592">
        <f>SUM(F9:F12)</f>
        <v>0</v>
      </c>
    </row>
    <row r="9" spans="1:7" s="203" customFormat="1" ht="20.100000000000001" customHeight="1">
      <c r="A9" s="585"/>
      <c r="B9" s="586" t="s">
        <v>1691</v>
      </c>
      <c r="C9" s="586" t="s">
        <v>1696</v>
      </c>
      <c r="D9" s="586" t="s">
        <v>1723</v>
      </c>
      <c r="E9" s="587" t="s">
        <v>1698</v>
      </c>
      <c r="F9" s="488">
        <v>0</v>
      </c>
    </row>
    <row r="10" spans="1:7" s="203" customFormat="1" ht="20.100000000000001" customHeight="1">
      <c r="A10" s="585"/>
      <c r="B10" s="586" t="s">
        <v>1723</v>
      </c>
      <c r="C10" s="586" t="s">
        <v>1692</v>
      </c>
      <c r="D10" s="586" t="s">
        <v>1692</v>
      </c>
      <c r="E10" s="587" t="s">
        <v>1076</v>
      </c>
      <c r="F10" s="488">
        <v>0</v>
      </c>
    </row>
    <row r="11" spans="1:7" s="203" customFormat="1" ht="20.100000000000001" customHeight="1">
      <c r="A11" s="585"/>
      <c r="B11" s="586" t="s">
        <v>1691</v>
      </c>
      <c r="C11" s="586" t="s">
        <v>1696</v>
      </c>
      <c r="D11" s="586" t="s">
        <v>1693</v>
      </c>
      <c r="E11" s="449" t="s">
        <v>1078</v>
      </c>
      <c r="F11" s="488">
        <v>0</v>
      </c>
    </row>
    <row r="12" spans="1:7" s="203" customFormat="1" ht="20.100000000000001" customHeight="1">
      <c r="A12" s="585"/>
      <c r="B12" s="586" t="s">
        <v>1723</v>
      </c>
      <c r="C12" s="586" t="s">
        <v>1692</v>
      </c>
      <c r="D12" s="586" t="s">
        <v>1726</v>
      </c>
      <c r="E12" s="587" t="s">
        <v>1080</v>
      </c>
      <c r="F12" s="489">
        <v>0</v>
      </c>
    </row>
    <row r="13" spans="1:7" s="503" customFormat="1" ht="20.100000000000001" customHeight="1">
      <c r="A13" s="590" t="s">
        <v>1691</v>
      </c>
      <c r="B13" s="591" t="s">
        <v>1724</v>
      </c>
      <c r="C13" s="868" t="s">
        <v>1082</v>
      </c>
      <c r="D13" s="869"/>
      <c r="E13" s="870"/>
      <c r="F13" s="592">
        <f>SUM(F14:F22)</f>
        <v>0</v>
      </c>
    </row>
    <row r="14" spans="1:7" s="203" customFormat="1" ht="20.100000000000001" customHeight="1">
      <c r="A14" s="585"/>
      <c r="B14" s="586" t="s">
        <v>1691</v>
      </c>
      <c r="C14" s="586" t="s">
        <v>1724</v>
      </c>
      <c r="D14" s="586" t="s">
        <v>1723</v>
      </c>
      <c r="E14" s="449" t="s">
        <v>1699</v>
      </c>
      <c r="F14" s="489">
        <v>0</v>
      </c>
    </row>
    <row r="15" spans="1:7" s="203" customFormat="1" ht="20.100000000000001" customHeight="1">
      <c r="A15" s="585"/>
      <c r="B15" s="586" t="s">
        <v>1691</v>
      </c>
      <c r="C15" s="586" t="s">
        <v>1724</v>
      </c>
      <c r="D15" s="586" t="s">
        <v>1692</v>
      </c>
      <c r="E15" s="449" t="s">
        <v>1086</v>
      </c>
      <c r="F15" s="488">
        <v>0</v>
      </c>
    </row>
    <row r="16" spans="1:7" s="203" customFormat="1" ht="20.100000000000001" customHeight="1">
      <c r="A16" s="585"/>
      <c r="B16" s="586" t="s">
        <v>1691</v>
      </c>
      <c r="C16" s="586" t="s">
        <v>1724</v>
      </c>
      <c r="D16" s="586" t="s">
        <v>1693</v>
      </c>
      <c r="E16" s="449" t="s">
        <v>1088</v>
      </c>
      <c r="F16" s="488">
        <v>0</v>
      </c>
    </row>
    <row r="17" spans="1:6" s="203" customFormat="1" ht="20.100000000000001" customHeight="1">
      <c r="A17" s="585"/>
      <c r="B17" s="586" t="s">
        <v>1691</v>
      </c>
      <c r="C17" s="586" t="s">
        <v>1724</v>
      </c>
      <c r="D17" s="586" t="s">
        <v>1726</v>
      </c>
      <c r="E17" s="449" t="s">
        <v>1090</v>
      </c>
      <c r="F17" s="488">
        <v>0</v>
      </c>
    </row>
    <row r="18" spans="1:6" s="203" customFormat="1" ht="20.100000000000001" customHeight="1">
      <c r="A18" s="585"/>
      <c r="B18" s="586" t="s">
        <v>1691</v>
      </c>
      <c r="C18" s="586" t="s">
        <v>1724</v>
      </c>
      <c r="D18" s="586" t="s">
        <v>1694</v>
      </c>
      <c r="E18" s="449" t="s">
        <v>1092</v>
      </c>
      <c r="F18" s="488">
        <v>0</v>
      </c>
    </row>
    <row r="19" spans="1:6" s="203" customFormat="1" ht="20.100000000000001" customHeight="1">
      <c r="A19" s="585"/>
      <c r="B19" s="586" t="s">
        <v>1691</v>
      </c>
      <c r="C19" s="586" t="s">
        <v>1724</v>
      </c>
      <c r="D19" s="586" t="s">
        <v>1727</v>
      </c>
      <c r="E19" s="449" t="s">
        <v>1094</v>
      </c>
      <c r="F19" s="488">
        <v>0</v>
      </c>
    </row>
    <row r="20" spans="1:6" s="203" customFormat="1" ht="20.100000000000001" customHeight="1">
      <c r="A20" s="585"/>
      <c r="B20" s="586" t="s">
        <v>1691</v>
      </c>
      <c r="C20" s="586" t="s">
        <v>1724</v>
      </c>
      <c r="D20" s="586" t="s">
        <v>1695</v>
      </c>
      <c r="E20" s="449" t="s">
        <v>1096</v>
      </c>
      <c r="F20" s="488">
        <v>0</v>
      </c>
    </row>
    <row r="21" spans="1:6" s="203" customFormat="1" ht="20.100000000000001" customHeight="1">
      <c r="A21" s="585"/>
      <c r="B21" s="586" t="s">
        <v>1691</v>
      </c>
      <c r="C21" s="586" t="s">
        <v>1724</v>
      </c>
      <c r="D21" s="586" t="s">
        <v>1728</v>
      </c>
      <c r="E21" s="449" t="s">
        <v>1098</v>
      </c>
      <c r="F21" s="488">
        <v>0</v>
      </c>
    </row>
    <row r="22" spans="1:6" s="203" customFormat="1" ht="20.100000000000001" customHeight="1">
      <c r="A22" s="585"/>
      <c r="B22" s="586" t="s">
        <v>1691</v>
      </c>
      <c r="C22" s="586" t="s">
        <v>1724</v>
      </c>
      <c r="D22" s="586" t="s">
        <v>1729</v>
      </c>
      <c r="E22" s="449" t="s">
        <v>191</v>
      </c>
      <c r="F22" s="488">
        <v>0</v>
      </c>
    </row>
    <row r="23" spans="1:6" s="503" customFormat="1" ht="20.100000000000001" customHeight="1">
      <c r="A23" s="590" t="s">
        <v>1691</v>
      </c>
      <c r="B23" s="591" t="s">
        <v>1725</v>
      </c>
      <c r="C23" s="868" t="s">
        <v>1101</v>
      </c>
      <c r="D23" s="869"/>
      <c r="E23" s="870"/>
      <c r="F23" s="592">
        <f>SUM(F24)</f>
        <v>0</v>
      </c>
    </row>
    <row r="24" spans="1:6" s="203" customFormat="1" ht="20.100000000000001" customHeight="1">
      <c r="A24" s="585"/>
      <c r="B24" s="586" t="s">
        <v>1691</v>
      </c>
      <c r="C24" s="586" t="s">
        <v>1725</v>
      </c>
      <c r="D24" s="586" t="s">
        <v>1723</v>
      </c>
      <c r="E24" s="449" t="s">
        <v>1103</v>
      </c>
      <c r="F24" s="488">
        <v>0</v>
      </c>
    </row>
    <row r="25" spans="1:6" s="503" customFormat="1" ht="20.100000000000001" customHeight="1">
      <c r="A25" s="590" t="s">
        <v>1691</v>
      </c>
      <c r="B25" s="591" t="s">
        <v>1730</v>
      </c>
      <c r="C25" s="868" t="s">
        <v>1105</v>
      </c>
      <c r="D25" s="869"/>
      <c r="E25" s="870"/>
      <c r="F25" s="592">
        <f>SUM(F26:F27)</f>
        <v>0</v>
      </c>
    </row>
    <row r="26" spans="1:6" s="203" customFormat="1" ht="20.100000000000001" customHeight="1">
      <c r="A26" s="585"/>
      <c r="B26" s="586" t="s">
        <v>1691</v>
      </c>
      <c r="C26" s="586" t="s">
        <v>1730</v>
      </c>
      <c r="D26" s="586" t="s">
        <v>1723</v>
      </c>
      <c r="E26" s="449" t="s">
        <v>1700</v>
      </c>
      <c r="F26" s="488">
        <v>0</v>
      </c>
    </row>
    <row r="27" spans="1:6" s="203" customFormat="1" ht="20.100000000000001" customHeight="1">
      <c r="A27" s="585"/>
      <c r="B27" s="586" t="s">
        <v>1691</v>
      </c>
      <c r="C27" s="586" t="s">
        <v>1730</v>
      </c>
      <c r="D27" s="586" t="s">
        <v>1692</v>
      </c>
      <c r="E27" s="449" t="s">
        <v>1109</v>
      </c>
      <c r="F27" s="488">
        <v>0</v>
      </c>
    </row>
    <row r="28" spans="1:6" s="503" customFormat="1" ht="20.100000000000001" customHeight="1">
      <c r="A28" s="590" t="s">
        <v>1691</v>
      </c>
      <c r="B28" s="591" t="s">
        <v>1731</v>
      </c>
      <c r="C28" s="868" t="s">
        <v>1111</v>
      </c>
      <c r="D28" s="869"/>
      <c r="E28" s="870"/>
      <c r="F28" s="592">
        <f>SUM(F29:F31)</f>
        <v>0</v>
      </c>
    </row>
    <row r="29" spans="1:6" s="203" customFormat="1" ht="20.100000000000001" customHeight="1">
      <c r="A29" s="585"/>
      <c r="B29" s="586" t="s">
        <v>1691</v>
      </c>
      <c r="C29" s="586" t="s">
        <v>1731</v>
      </c>
      <c r="D29" s="586" t="s">
        <v>1723</v>
      </c>
      <c r="E29" s="449" t="s">
        <v>1113</v>
      </c>
      <c r="F29" s="488">
        <v>0</v>
      </c>
    </row>
    <row r="30" spans="1:6" s="203" customFormat="1" ht="20.100000000000001" customHeight="1">
      <c r="A30" s="585"/>
      <c r="B30" s="586" t="s">
        <v>1691</v>
      </c>
      <c r="C30" s="586" t="s">
        <v>1731</v>
      </c>
      <c r="D30" s="586" t="s">
        <v>1692</v>
      </c>
      <c r="E30" s="449" t="s">
        <v>1115</v>
      </c>
      <c r="F30" s="488">
        <v>0</v>
      </c>
    </row>
    <row r="31" spans="1:6" s="203" customFormat="1" ht="20.100000000000001" customHeight="1">
      <c r="A31" s="585"/>
      <c r="B31" s="586" t="s">
        <v>1691</v>
      </c>
      <c r="C31" s="586" t="s">
        <v>1731</v>
      </c>
      <c r="D31" s="586" t="s">
        <v>1693</v>
      </c>
      <c r="E31" s="449" t="s">
        <v>1117</v>
      </c>
      <c r="F31" s="488">
        <v>0</v>
      </c>
    </row>
    <row r="32" spans="1:6" s="503" customFormat="1" ht="20.100000000000001" customHeight="1">
      <c r="A32" s="590" t="s">
        <v>1691</v>
      </c>
      <c r="B32" s="591" t="s">
        <v>1732</v>
      </c>
      <c r="C32" s="868" t="s">
        <v>1119</v>
      </c>
      <c r="D32" s="869"/>
      <c r="E32" s="870"/>
      <c r="F32" s="592">
        <f>SUM(F33:F36)</f>
        <v>0</v>
      </c>
    </row>
    <row r="33" spans="1:6" s="203" customFormat="1" ht="20.100000000000001" customHeight="1">
      <c r="A33" s="585"/>
      <c r="B33" s="586" t="s">
        <v>1691</v>
      </c>
      <c r="C33" s="586" t="s">
        <v>1732</v>
      </c>
      <c r="D33" s="586" t="s">
        <v>1723</v>
      </c>
      <c r="E33" s="449" t="s">
        <v>1121</v>
      </c>
      <c r="F33" s="488">
        <v>0</v>
      </c>
    </row>
    <row r="34" spans="1:6" s="203" customFormat="1" ht="20.100000000000001" customHeight="1">
      <c r="A34" s="585"/>
      <c r="B34" s="586" t="s">
        <v>1691</v>
      </c>
      <c r="C34" s="586" t="s">
        <v>1732</v>
      </c>
      <c r="D34" s="586" t="s">
        <v>1692</v>
      </c>
      <c r="E34" s="449" t="s">
        <v>1123</v>
      </c>
      <c r="F34" s="488">
        <v>0</v>
      </c>
    </row>
    <row r="35" spans="1:6" s="203" customFormat="1" ht="20.100000000000001" customHeight="1">
      <c r="A35" s="585"/>
      <c r="B35" s="586" t="s">
        <v>1691</v>
      </c>
      <c r="C35" s="586" t="s">
        <v>1732</v>
      </c>
      <c r="D35" s="586" t="s">
        <v>1693</v>
      </c>
      <c r="E35" s="449" t="s">
        <v>1125</v>
      </c>
      <c r="F35" s="488">
        <v>0</v>
      </c>
    </row>
    <row r="36" spans="1:6" s="203" customFormat="1" ht="20.100000000000001" customHeight="1">
      <c r="A36" s="585"/>
      <c r="B36" s="586" t="s">
        <v>1691</v>
      </c>
      <c r="C36" s="586" t="s">
        <v>1732</v>
      </c>
      <c r="D36" s="586" t="s">
        <v>1726</v>
      </c>
      <c r="E36" s="449" t="s">
        <v>1127</v>
      </c>
      <c r="F36" s="488">
        <v>0</v>
      </c>
    </row>
    <row r="37" spans="1:6" s="503" customFormat="1" ht="20.100000000000001" customHeight="1">
      <c r="A37" s="590" t="s">
        <v>1691</v>
      </c>
      <c r="B37" s="591" t="s">
        <v>1733</v>
      </c>
      <c r="C37" s="868" t="s">
        <v>533</v>
      </c>
      <c r="D37" s="869"/>
      <c r="E37" s="870"/>
      <c r="F37" s="592">
        <f>SUM(F38:F42)</f>
        <v>0</v>
      </c>
    </row>
    <row r="38" spans="1:6" s="203" customFormat="1" ht="20.100000000000001" customHeight="1">
      <c r="A38" s="585"/>
      <c r="B38" s="586" t="s">
        <v>1691</v>
      </c>
      <c r="C38" s="586" t="s">
        <v>1733</v>
      </c>
      <c r="D38" s="586" t="s">
        <v>1723</v>
      </c>
      <c r="E38" s="449" t="s">
        <v>1701</v>
      </c>
      <c r="F38" s="488">
        <v>0</v>
      </c>
    </row>
    <row r="39" spans="1:6" s="203" customFormat="1" ht="20.100000000000001" customHeight="1">
      <c r="A39" s="585"/>
      <c r="B39" s="586" t="s">
        <v>1691</v>
      </c>
      <c r="C39" s="586" t="s">
        <v>1733</v>
      </c>
      <c r="D39" s="586" t="s">
        <v>1692</v>
      </c>
      <c r="E39" s="449" t="s">
        <v>1132</v>
      </c>
      <c r="F39" s="488">
        <v>0</v>
      </c>
    </row>
    <row r="40" spans="1:6" s="203" customFormat="1" ht="20.100000000000001" customHeight="1">
      <c r="A40" s="585"/>
      <c r="B40" s="586" t="s">
        <v>1691</v>
      </c>
      <c r="C40" s="586" t="s">
        <v>1733</v>
      </c>
      <c r="D40" s="586" t="s">
        <v>1693</v>
      </c>
      <c r="E40" s="449" t="s">
        <v>1134</v>
      </c>
      <c r="F40" s="488">
        <v>0</v>
      </c>
    </row>
    <row r="41" spans="1:6" s="203" customFormat="1" ht="20.100000000000001" customHeight="1">
      <c r="A41" s="585"/>
      <c r="B41" s="586" t="s">
        <v>1691</v>
      </c>
      <c r="C41" s="586" t="s">
        <v>1733</v>
      </c>
      <c r="D41" s="586" t="s">
        <v>1726</v>
      </c>
      <c r="E41" s="449" t="s">
        <v>1136</v>
      </c>
      <c r="F41" s="488">
        <v>0</v>
      </c>
    </row>
    <row r="42" spans="1:6" s="203" customFormat="1" ht="20.100000000000001" customHeight="1">
      <c r="A42" s="585"/>
      <c r="B42" s="586" t="s">
        <v>1691</v>
      </c>
      <c r="C42" s="586" t="s">
        <v>1733</v>
      </c>
      <c r="D42" s="586" t="s">
        <v>1694</v>
      </c>
      <c r="E42" s="449" t="s">
        <v>191</v>
      </c>
      <c r="F42" s="488">
        <v>0</v>
      </c>
    </row>
    <row r="43" spans="1:6" s="503" customFormat="1" ht="20.100000000000001" customHeight="1">
      <c r="A43" s="588" t="s">
        <v>1692</v>
      </c>
      <c r="B43" s="871" t="s">
        <v>1139</v>
      </c>
      <c r="C43" s="872"/>
      <c r="D43" s="872"/>
      <c r="E43" s="873"/>
      <c r="F43" s="589">
        <f>SUM(F44+F51+F59+F65+F70+F77+F87)</f>
        <v>0</v>
      </c>
    </row>
    <row r="44" spans="1:6" s="503" customFormat="1" ht="20.100000000000001" customHeight="1">
      <c r="A44" s="590" t="s">
        <v>1696</v>
      </c>
      <c r="B44" s="591" t="s">
        <v>1691</v>
      </c>
      <c r="C44" s="868" t="s">
        <v>1702</v>
      </c>
      <c r="D44" s="869"/>
      <c r="E44" s="870"/>
      <c r="F44" s="592">
        <f>SUM(F45:F50)</f>
        <v>0</v>
      </c>
    </row>
    <row r="45" spans="1:6" s="203" customFormat="1" ht="20.100000000000001" customHeight="1">
      <c r="A45" s="585"/>
      <c r="B45" s="586" t="s">
        <v>1696</v>
      </c>
      <c r="C45" s="586" t="s">
        <v>1691</v>
      </c>
      <c r="D45" s="586" t="s">
        <v>1723</v>
      </c>
      <c r="E45" s="449" t="s">
        <v>1341</v>
      </c>
      <c r="F45" s="488">
        <v>0</v>
      </c>
    </row>
    <row r="46" spans="1:6" s="203" customFormat="1" ht="20.100000000000001" customHeight="1">
      <c r="A46" s="585"/>
      <c r="B46" s="586" t="s">
        <v>1696</v>
      </c>
      <c r="C46" s="586" t="s">
        <v>1691</v>
      </c>
      <c r="D46" s="586" t="s">
        <v>1692</v>
      </c>
      <c r="E46" s="449" t="s">
        <v>1703</v>
      </c>
      <c r="F46" s="488">
        <v>0</v>
      </c>
    </row>
    <row r="47" spans="1:6" s="203" customFormat="1" ht="20.100000000000001" customHeight="1">
      <c r="A47" s="585"/>
      <c r="B47" s="586" t="s">
        <v>1696</v>
      </c>
      <c r="C47" s="586" t="s">
        <v>1691</v>
      </c>
      <c r="D47" s="586" t="s">
        <v>1693</v>
      </c>
      <c r="E47" s="449" t="s">
        <v>1704</v>
      </c>
      <c r="F47" s="488">
        <v>0</v>
      </c>
    </row>
    <row r="48" spans="1:6" s="203" customFormat="1" ht="20.100000000000001" customHeight="1">
      <c r="A48" s="585"/>
      <c r="B48" s="586" t="s">
        <v>1696</v>
      </c>
      <c r="C48" s="586" t="s">
        <v>1691</v>
      </c>
      <c r="D48" s="586" t="s">
        <v>1726</v>
      </c>
      <c r="E48" s="449" t="s">
        <v>1705</v>
      </c>
      <c r="F48" s="488">
        <v>0</v>
      </c>
    </row>
    <row r="49" spans="1:6" s="203" customFormat="1" ht="20.100000000000001" customHeight="1">
      <c r="A49" s="585"/>
      <c r="B49" s="586" t="s">
        <v>1696</v>
      </c>
      <c r="C49" s="586" t="s">
        <v>1691</v>
      </c>
      <c r="D49" s="586" t="s">
        <v>1694</v>
      </c>
      <c r="E49" s="449" t="s">
        <v>1342</v>
      </c>
      <c r="F49" s="488">
        <v>0</v>
      </c>
    </row>
    <row r="50" spans="1:6" s="203" customFormat="1" ht="20.100000000000001" customHeight="1">
      <c r="A50" s="585"/>
      <c r="B50" s="586" t="s">
        <v>1696</v>
      </c>
      <c r="C50" s="586" t="s">
        <v>1691</v>
      </c>
      <c r="D50" s="586" t="s">
        <v>1727</v>
      </c>
      <c r="E50" s="449" t="s">
        <v>1343</v>
      </c>
      <c r="F50" s="488">
        <v>0</v>
      </c>
    </row>
    <row r="51" spans="1:6" s="505" customFormat="1" ht="20.100000000000001" customHeight="1">
      <c r="A51" s="590" t="s">
        <v>1696</v>
      </c>
      <c r="B51" s="591" t="s">
        <v>1696</v>
      </c>
      <c r="C51" s="868" t="s">
        <v>1706</v>
      </c>
      <c r="D51" s="869"/>
      <c r="E51" s="870"/>
      <c r="F51" s="592">
        <f>SUM(F52:F58)</f>
        <v>0</v>
      </c>
    </row>
    <row r="52" spans="1:6" s="203" customFormat="1" ht="20.100000000000001" customHeight="1">
      <c r="A52" s="585"/>
      <c r="B52" s="586" t="s">
        <v>1696</v>
      </c>
      <c r="C52" s="586" t="s">
        <v>1696</v>
      </c>
      <c r="D52" s="586" t="s">
        <v>1723</v>
      </c>
      <c r="E52" s="449" t="s">
        <v>1707</v>
      </c>
      <c r="F52" s="488">
        <v>0</v>
      </c>
    </row>
    <row r="53" spans="1:6" s="203" customFormat="1" ht="20.100000000000001" customHeight="1">
      <c r="A53" s="585"/>
      <c r="B53" s="586" t="s">
        <v>1696</v>
      </c>
      <c r="C53" s="586" t="s">
        <v>1696</v>
      </c>
      <c r="D53" s="586" t="s">
        <v>1692</v>
      </c>
      <c r="E53" s="449" t="s">
        <v>1344</v>
      </c>
      <c r="F53" s="488">
        <v>0</v>
      </c>
    </row>
    <row r="54" spans="1:6" s="203" customFormat="1" ht="20.100000000000001" customHeight="1">
      <c r="A54" s="585"/>
      <c r="B54" s="586" t="s">
        <v>1696</v>
      </c>
      <c r="C54" s="586" t="s">
        <v>1696</v>
      </c>
      <c r="D54" s="586" t="s">
        <v>1693</v>
      </c>
      <c r="E54" s="449" t="s">
        <v>1345</v>
      </c>
      <c r="F54" s="488">
        <v>0</v>
      </c>
    </row>
    <row r="55" spans="1:6" s="203" customFormat="1" ht="20.100000000000001" customHeight="1">
      <c r="A55" s="585"/>
      <c r="B55" s="586" t="s">
        <v>1696</v>
      </c>
      <c r="C55" s="586" t="s">
        <v>1696</v>
      </c>
      <c r="D55" s="586" t="s">
        <v>1726</v>
      </c>
      <c r="E55" s="449" t="s">
        <v>1708</v>
      </c>
      <c r="F55" s="488">
        <v>0</v>
      </c>
    </row>
    <row r="56" spans="1:6" s="203" customFormat="1" ht="20.100000000000001" customHeight="1">
      <c r="A56" s="585"/>
      <c r="B56" s="586" t="s">
        <v>1696</v>
      </c>
      <c r="C56" s="586" t="s">
        <v>1696</v>
      </c>
      <c r="D56" s="586" t="s">
        <v>1694</v>
      </c>
      <c r="E56" s="449" t="s">
        <v>1709</v>
      </c>
      <c r="F56" s="488">
        <v>0</v>
      </c>
    </row>
    <row r="57" spans="1:6" s="203" customFormat="1" ht="20.100000000000001" customHeight="1">
      <c r="A57" s="585"/>
      <c r="B57" s="586" t="s">
        <v>1696</v>
      </c>
      <c r="C57" s="586" t="s">
        <v>1696</v>
      </c>
      <c r="D57" s="586" t="s">
        <v>1727</v>
      </c>
      <c r="E57" s="449" t="s">
        <v>1141</v>
      </c>
      <c r="F57" s="488">
        <v>0</v>
      </c>
    </row>
    <row r="58" spans="1:6" s="203" customFormat="1" ht="20.100000000000001" customHeight="1">
      <c r="A58" s="585"/>
      <c r="B58" s="586" t="s">
        <v>1696</v>
      </c>
      <c r="C58" s="586" t="s">
        <v>1696</v>
      </c>
      <c r="D58" s="586" t="s">
        <v>1695</v>
      </c>
      <c r="E58" s="449" t="s">
        <v>1143</v>
      </c>
      <c r="F58" s="488">
        <v>0</v>
      </c>
    </row>
    <row r="59" spans="1:6" s="505" customFormat="1" ht="20.100000000000001" customHeight="1">
      <c r="A59" s="590" t="s">
        <v>1696</v>
      </c>
      <c r="B59" s="591" t="s">
        <v>1724</v>
      </c>
      <c r="C59" s="868" t="s">
        <v>1145</v>
      </c>
      <c r="D59" s="869"/>
      <c r="E59" s="870"/>
      <c r="F59" s="592">
        <f>SUM(F60:F64)</f>
        <v>0</v>
      </c>
    </row>
    <row r="60" spans="1:6" s="203" customFormat="1" ht="20.100000000000001" customHeight="1">
      <c r="A60" s="585"/>
      <c r="B60" s="586" t="s">
        <v>1696</v>
      </c>
      <c r="C60" s="586" t="s">
        <v>1724</v>
      </c>
      <c r="D60" s="586" t="s">
        <v>1723</v>
      </c>
      <c r="E60" s="449" t="s">
        <v>1147</v>
      </c>
      <c r="F60" s="488">
        <v>0</v>
      </c>
    </row>
    <row r="61" spans="1:6" s="203" customFormat="1" ht="20.100000000000001" customHeight="1">
      <c r="A61" s="585"/>
      <c r="B61" s="586" t="s">
        <v>1696</v>
      </c>
      <c r="C61" s="586" t="s">
        <v>1724</v>
      </c>
      <c r="D61" s="586" t="s">
        <v>1692</v>
      </c>
      <c r="E61" s="449" t="s">
        <v>1149</v>
      </c>
      <c r="F61" s="488">
        <v>0</v>
      </c>
    </row>
    <row r="62" spans="1:6" s="203" customFormat="1" ht="20.100000000000001" customHeight="1">
      <c r="A62" s="585"/>
      <c r="B62" s="586" t="s">
        <v>1696</v>
      </c>
      <c r="C62" s="586" t="s">
        <v>1724</v>
      </c>
      <c r="D62" s="586" t="s">
        <v>1693</v>
      </c>
      <c r="E62" s="449" t="s">
        <v>1151</v>
      </c>
      <c r="F62" s="488">
        <v>0</v>
      </c>
    </row>
    <row r="63" spans="1:6" s="203" customFormat="1" ht="20.100000000000001" customHeight="1">
      <c r="A63" s="585"/>
      <c r="B63" s="586" t="s">
        <v>1696</v>
      </c>
      <c r="C63" s="586" t="s">
        <v>1724</v>
      </c>
      <c r="D63" s="586" t="s">
        <v>1726</v>
      </c>
      <c r="E63" s="449" t="s">
        <v>1153</v>
      </c>
      <c r="F63" s="488">
        <v>0</v>
      </c>
    </row>
    <row r="64" spans="1:6" s="203" customFormat="1" ht="20.100000000000001" customHeight="1">
      <c r="A64" s="585"/>
      <c r="B64" s="586" t="s">
        <v>1696</v>
      </c>
      <c r="C64" s="586" t="s">
        <v>1724</v>
      </c>
      <c r="D64" s="586" t="s">
        <v>1694</v>
      </c>
      <c r="E64" s="449" t="s">
        <v>1155</v>
      </c>
      <c r="F64" s="488">
        <v>0</v>
      </c>
    </row>
    <row r="65" spans="1:6" s="505" customFormat="1" ht="20.100000000000001" customHeight="1">
      <c r="A65" s="590" t="s">
        <v>1696</v>
      </c>
      <c r="B65" s="591" t="s">
        <v>1725</v>
      </c>
      <c r="C65" s="868" t="s">
        <v>1157</v>
      </c>
      <c r="D65" s="869"/>
      <c r="E65" s="870"/>
      <c r="F65" s="592">
        <f>SUM(F66:F69)</f>
        <v>0</v>
      </c>
    </row>
    <row r="66" spans="1:6" s="203" customFormat="1" ht="20.100000000000001" customHeight="1">
      <c r="A66" s="585"/>
      <c r="B66" s="586" t="s">
        <v>1696</v>
      </c>
      <c r="C66" s="586" t="s">
        <v>1725</v>
      </c>
      <c r="D66" s="586" t="s">
        <v>1723</v>
      </c>
      <c r="E66" s="449" t="s">
        <v>1159</v>
      </c>
      <c r="F66" s="488">
        <v>0</v>
      </c>
    </row>
    <row r="67" spans="1:6" s="203" customFormat="1" ht="20.100000000000001" customHeight="1">
      <c r="A67" s="585"/>
      <c r="B67" s="586" t="s">
        <v>1696</v>
      </c>
      <c r="C67" s="586" t="s">
        <v>1725</v>
      </c>
      <c r="D67" s="586" t="s">
        <v>1692</v>
      </c>
      <c r="E67" s="449" t="s">
        <v>1161</v>
      </c>
      <c r="F67" s="488">
        <v>0</v>
      </c>
    </row>
    <row r="68" spans="1:6" s="203" customFormat="1" ht="20.100000000000001" customHeight="1">
      <c r="A68" s="585"/>
      <c r="B68" s="586" t="s">
        <v>1696</v>
      </c>
      <c r="C68" s="586" t="s">
        <v>1725</v>
      </c>
      <c r="D68" s="586" t="s">
        <v>1693</v>
      </c>
      <c r="E68" s="449" t="s">
        <v>1163</v>
      </c>
      <c r="F68" s="488">
        <v>0</v>
      </c>
    </row>
    <row r="69" spans="1:6" s="203" customFormat="1" ht="20.100000000000001" customHeight="1">
      <c r="A69" s="585"/>
      <c r="B69" s="586" t="s">
        <v>1696</v>
      </c>
      <c r="C69" s="586" t="s">
        <v>1725</v>
      </c>
      <c r="D69" s="586" t="s">
        <v>1726</v>
      </c>
      <c r="E69" s="449" t="s">
        <v>1165</v>
      </c>
      <c r="F69" s="488">
        <v>0</v>
      </c>
    </row>
    <row r="70" spans="1:6" s="505" customFormat="1" ht="20.100000000000001" customHeight="1">
      <c r="A70" s="590" t="s">
        <v>1696</v>
      </c>
      <c r="B70" s="591" t="s">
        <v>1730</v>
      </c>
      <c r="C70" s="868" t="s">
        <v>1167</v>
      </c>
      <c r="D70" s="869"/>
      <c r="E70" s="870"/>
      <c r="F70" s="592">
        <f>SUM(F71:F76)</f>
        <v>0</v>
      </c>
    </row>
    <row r="71" spans="1:6" s="203" customFormat="1" ht="20.100000000000001" customHeight="1">
      <c r="A71" s="585"/>
      <c r="B71" s="586" t="s">
        <v>1696</v>
      </c>
      <c r="C71" s="586" t="s">
        <v>1730</v>
      </c>
      <c r="D71" s="586" t="s">
        <v>1723</v>
      </c>
      <c r="E71" s="449" t="s">
        <v>1169</v>
      </c>
      <c r="F71" s="488">
        <v>0</v>
      </c>
    </row>
    <row r="72" spans="1:6" s="203" customFormat="1" ht="20.100000000000001" customHeight="1">
      <c r="A72" s="585"/>
      <c r="B72" s="586" t="s">
        <v>1696</v>
      </c>
      <c r="C72" s="586" t="s">
        <v>1730</v>
      </c>
      <c r="D72" s="586" t="s">
        <v>1692</v>
      </c>
      <c r="E72" s="449" t="s">
        <v>1171</v>
      </c>
      <c r="F72" s="488">
        <v>0</v>
      </c>
    </row>
    <row r="73" spans="1:6" s="203" customFormat="1" ht="20.100000000000001" customHeight="1">
      <c r="A73" s="585"/>
      <c r="B73" s="586" t="s">
        <v>1696</v>
      </c>
      <c r="C73" s="586" t="s">
        <v>1730</v>
      </c>
      <c r="D73" s="586" t="s">
        <v>1693</v>
      </c>
      <c r="E73" s="449" t="s">
        <v>1173</v>
      </c>
      <c r="F73" s="488">
        <v>0</v>
      </c>
    </row>
    <row r="74" spans="1:6" s="203" customFormat="1" ht="20.100000000000001" customHeight="1">
      <c r="A74" s="585"/>
      <c r="B74" s="586" t="s">
        <v>1696</v>
      </c>
      <c r="C74" s="586" t="s">
        <v>1730</v>
      </c>
      <c r="D74" s="586" t="s">
        <v>1726</v>
      </c>
      <c r="E74" s="449" t="s">
        <v>1175</v>
      </c>
      <c r="F74" s="488">
        <v>0</v>
      </c>
    </row>
    <row r="75" spans="1:6" s="203" customFormat="1" ht="20.100000000000001" customHeight="1">
      <c r="A75" s="585"/>
      <c r="B75" s="586" t="s">
        <v>1696</v>
      </c>
      <c r="C75" s="586" t="s">
        <v>1730</v>
      </c>
      <c r="D75" s="586" t="s">
        <v>1694</v>
      </c>
      <c r="E75" s="449" t="s">
        <v>1177</v>
      </c>
      <c r="F75" s="488">
        <v>0</v>
      </c>
    </row>
    <row r="76" spans="1:6" s="203" customFormat="1" ht="20.100000000000001" customHeight="1">
      <c r="A76" s="585"/>
      <c r="B76" s="586" t="s">
        <v>1696</v>
      </c>
      <c r="C76" s="586" t="s">
        <v>1730</v>
      </c>
      <c r="D76" s="586" t="s">
        <v>1727</v>
      </c>
      <c r="E76" s="449" t="s">
        <v>1179</v>
      </c>
      <c r="F76" s="488">
        <v>0</v>
      </c>
    </row>
    <row r="77" spans="1:6" s="505" customFormat="1" ht="20.100000000000001" customHeight="1">
      <c r="A77" s="590" t="s">
        <v>1696</v>
      </c>
      <c r="B77" s="591" t="s">
        <v>1731</v>
      </c>
      <c r="C77" s="868" t="s">
        <v>1181</v>
      </c>
      <c r="D77" s="869"/>
      <c r="E77" s="870"/>
      <c r="F77" s="592">
        <f>SUM(F78:F86)</f>
        <v>0</v>
      </c>
    </row>
    <row r="78" spans="1:6" s="203" customFormat="1" ht="20.100000000000001" customHeight="1">
      <c r="A78" s="585"/>
      <c r="B78" s="586" t="s">
        <v>1696</v>
      </c>
      <c r="C78" s="586" t="s">
        <v>1731</v>
      </c>
      <c r="D78" s="586" t="s">
        <v>1723</v>
      </c>
      <c r="E78" s="449" t="s">
        <v>1183</v>
      </c>
      <c r="F78" s="488">
        <v>0</v>
      </c>
    </row>
    <row r="79" spans="1:6" s="203" customFormat="1" ht="20.100000000000001" customHeight="1">
      <c r="A79" s="585"/>
      <c r="B79" s="586" t="s">
        <v>1696</v>
      </c>
      <c r="C79" s="586" t="s">
        <v>1731</v>
      </c>
      <c r="D79" s="586" t="s">
        <v>1692</v>
      </c>
      <c r="E79" s="449" t="s">
        <v>1185</v>
      </c>
      <c r="F79" s="488">
        <v>0</v>
      </c>
    </row>
    <row r="80" spans="1:6" s="203" customFormat="1" ht="20.100000000000001" customHeight="1">
      <c r="A80" s="585"/>
      <c r="B80" s="586" t="s">
        <v>1696</v>
      </c>
      <c r="C80" s="586" t="s">
        <v>1731</v>
      </c>
      <c r="D80" s="586" t="s">
        <v>1693</v>
      </c>
      <c r="E80" s="449" t="s">
        <v>1187</v>
      </c>
      <c r="F80" s="488">
        <v>0</v>
      </c>
    </row>
    <row r="81" spans="1:6" s="203" customFormat="1" ht="20.100000000000001" customHeight="1">
      <c r="A81" s="585"/>
      <c r="B81" s="586" t="s">
        <v>1696</v>
      </c>
      <c r="C81" s="586" t="s">
        <v>1731</v>
      </c>
      <c r="D81" s="586" t="s">
        <v>1726</v>
      </c>
      <c r="E81" s="449" t="s">
        <v>1189</v>
      </c>
      <c r="F81" s="488">
        <v>0</v>
      </c>
    </row>
    <row r="82" spans="1:6" s="203" customFormat="1" ht="20.100000000000001" customHeight="1">
      <c r="A82" s="585"/>
      <c r="B82" s="586" t="s">
        <v>1696</v>
      </c>
      <c r="C82" s="586" t="s">
        <v>1731</v>
      </c>
      <c r="D82" s="586" t="s">
        <v>1694</v>
      </c>
      <c r="E82" s="449" t="s">
        <v>1191</v>
      </c>
      <c r="F82" s="488">
        <v>0</v>
      </c>
    </row>
    <row r="83" spans="1:6" s="203" customFormat="1" ht="20.100000000000001" customHeight="1">
      <c r="A83" s="585"/>
      <c r="B83" s="586" t="s">
        <v>1696</v>
      </c>
      <c r="C83" s="586" t="s">
        <v>1731</v>
      </c>
      <c r="D83" s="586" t="s">
        <v>1727</v>
      </c>
      <c r="E83" s="449" t="s">
        <v>1193</v>
      </c>
      <c r="F83" s="488">
        <v>0</v>
      </c>
    </row>
    <row r="84" spans="1:6" s="203" customFormat="1" ht="20.100000000000001" customHeight="1">
      <c r="A84" s="585"/>
      <c r="B84" s="586" t="s">
        <v>1696</v>
      </c>
      <c r="C84" s="586" t="s">
        <v>1731</v>
      </c>
      <c r="D84" s="586" t="s">
        <v>1695</v>
      </c>
      <c r="E84" s="449" t="s">
        <v>1195</v>
      </c>
      <c r="F84" s="488">
        <v>0</v>
      </c>
    </row>
    <row r="85" spans="1:6" s="203" customFormat="1" ht="20.100000000000001" customHeight="1">
      <c r="A85" s="585"/>
      <c r="B85" s="586" t="s">
        <v>1696</v>
      </c>
      <c r="C85" s="586" t="s">
        <v>1731</v>
      </c>
      <c r="D85" s="586" t="s">
        <v>1728</v>
      </c>
      <c r="E85" s="449" t="s">
        <v>1346</v>
      </c>
      <c r="F85" s="488">
        <v>0</v>
      </c>
    </row>
    <row r="86" spans="1:6" s="203" customFormat="1" ht="20.100000000000001" customHeight="1">
      <c r="A86" s="585"/>
      <c r="B86" s="586" t="s">
        <v>1696</v>
      </c>
      <c r="C86" s="586" t="s">
        <v>1731</v>
      </c>
      <c r="D86" s="586" t="s">
        <v>1729</v>
      </c>
      <c r="E86" s="449" t="s">
        <v>1710</v>
      </c>
      <c r="F86" s="488">
        <v>0</v>
      </c>
    </row>
    <row r="87" spans="1:6" s="505" customFormat="1" ht="20.100000000000001" customHeight="1">
      <c r="A87" s="590" t="s">
        <v>1696</v>
      </c>
      <c r="B87" s="591" t="s">
        <v>1732</v>
      </c>
      <c r="C87" s="868" t="s">
        <v>1201</v>
      </c>
      <c r="D87" s="869"/>
      <c r="E87" s="870"/>
      <c r="F87" s="592">
        <f>SUM(F88)</f>
        <v>0</v>
      </c>
    </row>
    <row r="88" spans="1:6" s="203" customFormat="1" ht="20.100000000000001" customHeight="1">
      <c r="A88" s="585"/>
      <c r="B88" s="586" t="s">
        <v>1696</v>
      </c>
      <c r="C88" s="586" t="s">
        <v>1732</v>
      </c>
      <c r="D88" s="586" t="s">
        <v>1723</v>
      </c>
      <c r="E88" s="449" t="s">
        <v>1203</v>
      </c>
      <c r="F88" s="488">
        <v>0</v>
      </c>
    </row>
    <row r="89" spans="1:6" s="505" customFormat="1" ht="20.100000000000001" customHeight="1">
      <c r="A89" s="588" t="s">
        <v>1693</v>
      </c>
      <c r="B89" s="871" t="s">
        <v>1205</v>
      </c>
      <c r="C89" s="872"/>
      <c r="D89" s="872"/>
      <c r="E89" s="873"/>
      <c r="F89" s="589">
        <f>SUM(F90+F93+F100+F107+F111+F118+F120+F123+F128)</f>
        <v>0</v>
      </c>
    </row>
    <row r="90" spans="1:6" s="505" customFormat="1" ht="20.100000000000001" customHeight="1">
      <c r="A90" s="590" t="s">
        <v>1724</v>
      </c>
      <c r="B90" s="591" t="s">
        <v>1691</v>
      </c>
      <c r="C90" s="868" t="s">
        <v>1207</v>
      </c>
      <c r="D90" s="869"/>
      <c r="E90" s="870"/>
      <c r="F90" s="592">
        <f>SUM(F91:F92)</f>
        <v>0</v>
      </c>
    </row>
    <row r="91" spans="1:6" s="203" customFormat="1" ht="20.100000000000001" customHeight="1">
      <c r="A91" s="585"/>
      <c r="B91" s="586" t="s">
        <v>1724</v>
      </c>
      <c r="C91" s="586" t="s">
        <v>1691</v>
      </c>
      <c r="D91" s="586" t="s">
        <v>1723</v>
      </c>
      <c r="E91" s="449" t="s">
        <v>1209</v>
      </c>
      <c r="F91" s="488">
        <v>0</v>
      </c>
    </row>
    <row r="92" spans="1:6" s="203" customFormat="1" ht="20.100000000000001" customHeight="1">
      <c r="A92" s="585"/>
      <c r="B92" s="586" t="s">
        <v>1724</v>
      </c>
      <c r="C92" s="586" t="s">
        <v>1691</v>
      </c>
      <c r="D92" s="586" t="s">
        <v>1692</v>
      </c>
      <c r="E92" s="449" t="s">
        <v>1211</v>
      </c>
      <c r="F92" s="488">
        <v>0</v>
      </c>
    </row>
    <row r="93" spans="1:6" s="505" customFormat="1" ht="20.100000000000001" customHeight="1">
      <c r="A93" s="590" t="s">
        <v>1724</v>
      </c>
      <c r="B93" s="591" t="s">
        <v>1696</v>
      </c>
      <c r="C93" s="868" t="s">
        <v>1213</v>
      </c>
      <c r="D93" s="869"/>
      <c r="E93" s="870"/>
      <c r="F93" s="592">
        <f>SUM(F94:F99)</f>
        <v>0</v>
      </c>
    </row>
    <row r="94" spans="1:6" s="203" customFormat="1" ht="20.100000000000001" customHeight="1">
      <c r="A94" s="585"/>
      <c r="B94" s="586" t="s">
        <v>1724</v>
      </c>
      <c r="C94" s="586" t="s">
        <v>1696</v>
      </c>
      <c r="D94" s="586" t="s">
        <v>1723</v>
      </c>
      <c r="E94" s="449" t="s">
        <v>1215</v>
      </c>
      <c r="F94" s="488">
        <v>0</v>
      </c>
    </row>
    <row r="95" spans="1:6" s="203" customFormat="1" ht="20.100000000000001" customHeight="1">
      <c r="A95" s="585"/>
      <c r="B95" s="586" t="s">
        <v>1724</v>
      </c>
      <c r="C95" s="586" t="s">
        <v>1696</v>
      </c>
      <c r="D95" s="586" t="s">
        <v>1692</v>
      </c>
      <c r="E95" s="449" t="s">
        <v>1217</v>
      </c>
      <c r="F95" s="488">
        <v>0</v>
      </c>
    </row>
    <row r="96" spans="1:6" s="203" customFormat="1" ht="20.100000000000001" customHeight="1">
      <c r="A96" s="585"/>
      <c r="B96" s="586" t="s">
        <v>1724</v>
      </c>
      <c r="C96" s="586" t="s">
        <v>1696</v>
      </c>
      <c r="D96" s="586" t="s">
        <v>1693</v>
      </c>
      <c r="E96" s="449" t="s">
        <v>1219</v>
      </c>
      <c r="F96" s="488">
        <v>0</v>
      </c>
    </row>
    <row r="97" spans="1:6" s="203" customFormat="1" ht="20.100000000000001" customHeight="1">
      <c r="A97" s="585"/>
      <c r="B97" s="586" t="s">
        <v>1724</v>
      </c>
      <c r="C97" s="586" t="s">
        <v>1696</v>
      </c>
      <c r="D97" s="586" t="s">
        <v>1726</v>
      </c>
      <c r="E97" s="449" t="s">
        <v>1221</v>
      </c>
      <c r="F97" s="488">
        <v>0</v>
      </c>
    </row>
    <row r="98" spans="1:6" s="203" customFormat="1" ht="20.100000000000001" customHeight="1">
      <c r="A98" s="585"/>
      <c r="B98" s="586" t="s">
        <v>1724</v>
      </c>
      <c r="C98" s="586" t="s">
        <v>1696</v>
      </c>
      <c r="D98" s="586" t="s">
        <v>1694</v>
      </c>
      <c r="E98" s="449" t="s">
        <v>1223</v>
      </c>
      <c r="F98" s="488">
        <v>0</v>
      </c>
    </row>
    <row r="99" spans="1:6" s="203" customFormat="1" ht="20.100000000000001" customHeight="1">
      <c r="A99" s="585"/>
      <c r="B99" s="586" t="s">
        <v>1724</v>
      </c>
      <c r="C99" s="586" t="s">
        <v>1696</v>
      </c>
      <c r="D99" s="586" t="s">
        <v>1727</v>
      </c>
      <c r="E99" s="449" t="s">
        <v>1711</v>
      </c>
      <c r="F99" s="488">
        <v>0</v>
      </c>
    </row>
    <row r="100" spans="1:6" s="505" customFormat="1" ht="20.100000000000001" customHeight="1">
      <c r="A100" s="590" t="s">
        <v>1724</v>
      </c>
      <c r="B100" s="591" t="s">
        <v>1724</v>
      </c>
      <c r="C100" s="868" t="s">
        <v>1227</v>
      </c>
      <c r="D100" s="869"/>
      <c r="E100" s="870"/>
      <c r="F100" s="592">
        <f>SUM(F101:F106)</f>
        <v>0</v>
      </c>
    </row>
    <row r="101" spans="1:6" s="203" customFormat="1" ht="20.100000000000001" customHeight="1">
      <c r="A101" s="585"/>
      <c r="B101" s="586" t="s">
        <v>1724</v>
      </c>
      <c r="C101" s="586" t="s">
        <v>1724</v>
      </c>
      <c r="D101" s="586" t="s">
        <v>1723</v>
      </c>
      <c r="E101" s="449" t="s">
        <v>1229</v>
      </c>
      <c r="F101" s="488">
        <v>0</v>
      </c>
    </row>
    <row r="102" spans="1:6" s="203" customFormat="1" ht="20.100000000000001" customHeight="1">
      <c r="A102" s="585"/>
      <c r="B102" s="586" t="s">
        <v>1724</v>
      </c>
      <c r="C102" s="586" t="s">
        <v>1724</v>
      </c>
      <c r="D102" s="586" t="s">
        <v>1692</v>
      </c>
      <c r="E102" s="449" t="s">
        <v>1712</v>
      </c>
      <c r="F102" s="488">
        <v>0</v>
      </c>
    </row>
    <row r="103" spans="1:6" s="203" customFormat="1" ht="20.100000000000001" customHeight="1">
      <c r="A103" s="585"/>
      <c r="B103" s="586" t="s">
        <v>1724</v>
      </c>
      <c r="C103" s="586" t="s">
        <v>1724</v>
      </c>
      <c r="D103" s="586" t="s">
        <v>1693</v>
      </c>
      <c r="E103" s="449" t="s">
        <v>1233</v>
      </c>
      <c r="F103" s="488">
        <v>0</v>
      </c>
    </row>
    <row r="104" spans="1:6" s="203" customFormat="1" ht="20.100000000000001" customHeight="1">
      <c r="A104" s="585"/>
      <c r="B104" s="586" t="s">
        <v>1724</v>
      </c>
      <c r="C104" s="586" t="s">
        <v>1724</v>
      </c>
      <c r="D104" s="586" t="s">
        <v>1726</v>
      </c>
      <c r="E104" s="449" t="s">
        <v>1235</v>
      </c>
      <c r="F104" s="488">
        <v>0</v>
      </c>
    </row>
    <row r="105" spans="1:6" s="203" customFormat="1" ht="20.100000000000001" customHeight="1">
      <c r="A105" s="585"/>
      <c r="B105" s="586" t="s">
        <v>1724</v>
      </c>
      <c r="C105" s="586" t="s">
        <v>1724</v>
      </c>
      <c r="D105" s="586" t="s">
        <v>1694</v>
      </c>
      <c r="E105" s="449" t="s">
        <v>1237</v>
      </c>
      <c r="F105" s="488">
        <v>0</v>
      </c>
    </row>
    <row r="106" spans="1:6" s="203" customFormat="1" ht="20.100000000000001" customHeight="1">
      <c r="A106" s="585"/>
      <c r="B106" s="586" t="s">
        <v>1724</v>
      </c>
      <c r="C106" s="586" t="s">
        <v>1724</v>
      </c>
      <c r="D106" s="586" t="s">
        <v>1727</v>
      </c>
      <c r="E106" s="449" t="s">
        <v>1239</v>
      </c>
      <c r="F106" s="488">
        <v>0</v>
      </c>
    </row>
    <row r="107" spans="1:6" s="505" customFormat="1" ht="20.100000000000001" customHeight="1">
      <c r="A107" s="590" t="s">
        <v>1724</v>
      </c>
      <c r="B107" s="591" t="s">
        <v>1725</v>
      </c>
      <c r="C107" s="868" t="s">
        <v>1241</v>
      </c>
      <c r="D107" s="869"/>
      <c r="E107" s="870"/>
      <c r="F107" s="592">
        <f>SUM(F108:F110)</f>
        <v>0</v>
      </c>
    </row>
    <row r="108" spans="1:6" s="203" customFormat="1" ht="20.100000000000001" customHeight="1">
      <c r="A108" s="585"/>
      <c r="B108" s="586" t="s">
        <v>1724</v>
      </c>
      <c r="C108" s="586" t="s">
        <v>1725</v>
      </c>
      <c r="D108" s="586" t="s">
        <v>1723</v>
      </c>
      <c r="E108" s="449" t="s">
        <v>1243</v>
      </c>
      <c r="F108" s="488">
        <v>0</v>
      </c>
    </row>
    <row r="109" spans="1:6" s="203" customFormat="1" ht="20.100000000000001" customHeight="1">
      <c r="A109" s="585"/>
      <c r="B109" s="586" t="s">
        <v>1724</v>
      </c>
      <c r="C109" s="586" t="s">
        <v>1725</v>
      </c>
      <c r="D109" s="586" t="s">
        <v>1692</v>
      </c>
      <c r="E109" s="449" t="s">
        <v>1245</v>
      </c>
      <c r="F109" s="488">
        <v>0</v>
      </c>
    </row>
    <row r="110" spans="1:6" s="203" customFormat="1" ht="20.100000000000001" customHeight="1">
      <c r="A110" s="585"/>
      <c r="B110" s="586" t="s">
        <v>1724</v>
      </c>
      <c r="C110" s="586" t="s">
        <v>1725</v>
      </c>
      <c r="D110" s="586" t="s">
        <v>1693</v>
      </c>
      <c r="E110" s="449" t="s">
        <v>1247</v>
      </c>
      <c r="F110" s="488">
        <v>0</v>
      </c>
    </row>
    <row r="111" spans="1:6" s="505" customFormat="1" ht="20.100000000000001" customHeight="1">
      <c r="A111" s="590" t="s">
        <v>1724</v>
      </c>
      <c r="B111" s="591" t="s">
        <v>1730</v>
      </c>
      <c r="C111" s="868" t="s">
        <v>1249</v>
      </c>
      <c r="D111" s="869"/>
      <c r="E111" s="870"/>
      <c r="F111" s="592">
        <f>SUM(F112:F117)</f>
        <v>0</v>
      </c>
    </row>
    <row r="112" spans="1:6" s="203" customFormat="1" ht="20.100000000000001" customHeight="1">
      <c r="A112" s="585"/>
      <c r="B112" s="586" t="s">
        <v>1724</v>
      </c>
      <c r="C112" s="586" t="s">
        <v>1730</v>
      </c>
      <c r="D112" s="586" t="s">
        <v>1723</v>
      </c>
      <c r="E112" s="449" t="s">
        <v>1251</v>
      </c>
      <c r="F112" s="488">
        <v>0</v>
      </c>
    </row>
    <row r="113" spans="1:6" s="203" customFormat="1" ht="20.100000000000001" customHeight="1">
      <c r="A113" s="585"/>
      <c r="B113" s="586" t="s">
        <v>1724</v>
      </c>
      <c r="C113" s="586" t="s">
        <v>1730</v>
      </c>
      <c r="D113" s="586" t="s">
        <v>1692</v>
      </c>
      <c r="E113" s="449" t="s">
        <v>1253</v>
      </c>
      <c r="F113" s="488">
        <v>0</v>
      </c>
    </row>
    <row r="114" spans="1:6" s="203" customFormat="1" ht="20.100000000000001" customHeight="1">
      <c r="A114" s="585"/>
      <c r="B114" s="586" t="s">
        <v>1724</v>
      </c>
      <c r="C114" s="586" t="s">
        <v>1730</v>
      </c>
      <c r="D114" s="586" t="s">
        <v>1693</v>
      </c>
      <c r="E114" s="449" t="s">
        <v>1255</v>
      </c>
      <c r="F114" s="488">
        <v>0</v>
      </c>
    </row>
    <row r="115" spans="1:6" s="203" customFormat="1" ht="20.100000000000001" customHeight="1">
      <c r="A115" s="585"/>
      <c r="B115" s="586" t="s">
        <v>1724</v>
      </c>
      <c r="C115" s="586" t="s">
        <v>1730</v>
      </c>
      <c r="D115" s="586" t="s">
        <v>1726</v>
      </c>
      <c r="E115" s="449" t="s">
        <v>1257</v>
      </c>
      <c r="F115" s="488">
        <v>0</v>
      </c>
    </row>
    <row r="116" spans="1:6" s="203" customFormat="1" ht="20.100000000000001" customHeight="1">
      <c r="A116" s="585"/>
      <c r="B116" s="586" t="s">
        <v>1724</v>
      </c>
      <c r="C116" s="586" t="s">
        <v>1730</v>
      </c>
      <c r="D116" s="586" t="s">
        <v>1694</v>
      </c>
      <c r="E116" s="449" t="s">
        <v>1713</v>
      </c>
      <c r="F116" s="488">
        <v>0</v>
      </c>
    </row>
    <row r="117" spans="1:6" s="203" customFormat="1" ht="20.100000000000001" customHeight="1">
      <c r="A117" s="585"/>
      <c r="B117" s="586" t="s">
        <v>1724</v>
      </c>
      <c r="C117" s="586" t="s">
        <v>1730</v>
      </c>
      <c r="D117" s="586" t="s">
        <v>1727</v>
      </c>
      <c r="E117" s="449" t="s">
        <v>1261</v>
      </c>
      <c r="F117" s="488">
        <v>0</v>
      </c>
    </row>
    <row r="118" spans="1:6" s="505" customFormat="1" ht="20.100000000000001" customHeight="1">
      <c r="A118" s="590" t="s">
        <v>1724</v>
      </c>
      <c r="B118" s="591" t="s">
        <v>1731</v>
      </c>
      <c r="C118" s="868" t="s">
        <v>1714</v>
      </c>
      <c r="D118" s="869"/>
      <c r="E118" s="870"/>
      <c r="F118" s="592">
        <f>SUM(F119)</f>
        <v>0</v>
      </c>
    </row>
    <row r="119" spans="1:6" s="203" customFormat="1" ht="20.100000000000001" customHeight="1">
      <c r="A119" s="585"/>
      <c r="B119" s="586" t="s">
        <v>1724</v>
      </c>
      <c r="C119" s="586" t="s">
        <v>1731</v>
      </c>
      <c r="D119" s="586" t="s">
        <v>1723</v>
      </c>
      <c r="E119" s="449" t="s">
        <v>1265</v>
      </c>
      <c r="F119" s="488">
        <v>0</v>
      </c>
    </row>
    <row r="120" spans="1:6" s="505" customFormat="1" ht="20.100000000000001" customHeight="1">
      <c r="A120" s="590" t="s">
        <v>1724</v>
      </c>
      <c r="B120" s="591" t="s">
        <v>1732</v>
      </c>
      <c r="C120" s="868" t="s">
        <v>1267</v>
      </c>
      <c r="D120" s="869"/>
      <c r="E120" s="870"/>
      <c r="F120" s="592">
        <f>SUM(F121:F122)</f>
        <v>0</v>
      </c>
    </row>
    <row r="121" spans="1:6" s="203" customFormat="1" ht="20.100000000000001" customHeight="1">
      <c r="A121" s="585"/>
      <c r="B121" s="586" t="s">
        <v>1724</v>
      </c>
      <c r="C121" s="586" t="s">
        <v>1732</v>
      </c>
      <c r="D121" s="586" t="s">
        <v>1723</v>
      </c>
      <c r="E121" s="449" t="s">
        <v>1269</v>
      </c>
      <c r="F121" s="488">
        <v>0</v>
      </c>
    </row>
    <row r="122" spans="1:6" s="203" customFormat="1" ht="20.100000000000001" customHeight="1">
      <c r="A122" s="585"/>
      <c r="B122" s="586" t="s">
        <v>1724</v>
      </c>
      <c r="C122" s="586" t="s">
        <v>1732</v>
      </c>
      <c r="D122" s="586" t="s">
        <v>1692</v>
      </c>
      <c r="E122" s="449" t="s">
        <v>1271</v>
      </c>
      <c r="F122" s="488">
        <v>0</v>
      </c>
    </row>
    <row r="123" spans="1:6" s="505" customFormat="1" ht="20.100000000000001" customHeight="1">
      <c r="A123" s="590" t="s">
        <v>1724</v>
      </c>
      <c r="B123" s="591" t="s">
        <v>1733</v>
      </c>
      <c r="C123" s="868" t="s">
        <v>1715</v>
      </c>
      <c r="D123" s="869"/>
      <c r="E123" s="870"/>
      <c r="F123" s="592">
        <f>SUM(F124:F127)</f>
        <v>0</v>
      </c>
    </row>
    <row r="124" spans="1:6" s="203" customFormat="1" ht="20.100000000000001" customHeight="1">
      <c r="A124" s="585"/>
      <c r="B124" s="586" t="s">
        <v>1724</v>
      </c>
      <c r="C124" s="586" t="s">
        <v>1733</v>
      </c>
      <c r="D124" s="586" t="s">
        <v>1723</v>
      </c>
      <c r="E124" s="449" t="s">
        <v>1275</v>
      </c>
      <c r="F124" s="488">
        <v>0</v>
      </c>
    </row>
    <row r="125" spans="1:6" s="203" customFormat="1" ht="20.100000000000001" customHeight="1">
      <c r="A125" s="585"/>
      <c r="B125" s="586" t="s">
        <v>1724</v>
      </c>
      <c r="C125" s="586" t="s">
        <v>1733</v>
      </c>
      <c r="D125" s="586" t="s">
        <v>1692</v>
      </c>
      <c r="E125" s="449" t="s">
        <v>1277</v>
      </c>
      <c r="F125" s="488">
        <v>0</v>
      </c>
    </row>
    <row r="126" spans="1:6" s="203" customFormat="1" ht="20.100000000000001" customHeight="1">
      <c r="A126" s="585"/>
      <c r="B126" s="586" t="s">
        <v>1724</v>
      </c>
      <c r="C126" s="586" t="s">
        <v>1733</v>
      </c>
      <c r="D126" s="586" t="s">
        <v>1693</v>
      </c>
      <c r="E126" s="449" t="s">
        <v>1279</v>
      </c>
      <c r="F126" s="488">
        <v>0</v>
      </c>
    </row>
    <row r="127" spans="1:6" s="203" customFormat="1" ht="20.100000000000001" customHeight="1">
      <c r="A127" s="585"/>
      <c r="B127" s="586" t="s">
        <v>1724</v>
      </c>
      <c r="C127" s="586" t="s">
        <v>1733</v>
      </c>
      <c r="D127" s="586" t="s">
        <v>1726</v>
      </c>
      <c r="E127" s="449" t="s">
        <v>1281</v>
      </c>
      <c r="F127" s="488">
        <v>0</v>
      </c>
    </row>
    <row r="128" spans="1:6" s="505" customFormat="1" ht="20.100000000000001" customHeight="1">
      <c r="A128" s="590" t="s">
        <v>1724</v>
      </c>
      <c r="B128" s="591" t="s">
        <v>1734</v>
      </c>
      <c r="C128" s="868" t="s">
        <v>1283</v>
      </c>
      <c r="D128" s="869"/>
      <c r="E128" s="870"/>
      <c r="F128" s="592">
        <f>SUM(F129:F131)</f>
        <v>0</v>
      </c>
    </row>
    <row r="129" spans="1:6" s="203" customFormat="1" ht="20.100000000000001" customHeight="1">
      <c r="A129" s="585"/>
      <c r="B129" s="586" t="s">
        <v>1724</v>
      </c>
      <c r="C129" s="586" t="s">
        <v>1734</v>
      </c>
      <c r="D129" s="586" t="s">
        <v>1723</v>
      </c>
      <c r="E129" s="449" t="s">
        <v>1285</v>
      </c>
      <c r="F129" s="488">
        <v>0</v>
      </c>
    </row>
    <row r="130" spans="1:6" s="203" customFormat="1" ht="20.100000000000001" customHeight="1">
      <c r="A130" s="585"/>
      <c r="B130" s="586" t="s">
        <v>1724</v>
      </c>
      <c r="C130" s="586" t="s">
        <v>1734</v>
      </c>
      <c r="D130" s="586" t="s">
        <v>1692</v>
      </c>
      <c r="E130" s="449" t="s">
        <v>1287</v>
      </c>
      <c r="F130" s="488">
        <v>0</v>
      </c>
    </row>
    <row r="131" spans="1:6" s="203" customFormat="1" ht="20.100000000000001" customHeight="1">
      <c r="A131" s="585"/>
      <c r="B131" s="586" t="s">
        <v>1724</v>
      </c>
      <c r="C131" s="586" t="s">
        <v>1734</v>
      </c>
      <c r="D131" s="586" t="s">
        <v>1693</v>
      </c>
      <c r="E131" s="449" t="s">
        <v>1289</v>
      </c>
      <c r="F131" s="488">
        <v>0</v>
      </c>
    </row>
    <row r="132" spans="1:6" s="505" customFormat="1" ht="20.100000000000001" customHeight="1">
      <c r="A132" s="588" t="s">
        <v>1726</v>
      </c>
      <c r="B132" s="871" t="s">
        <v>1716</v>
      </c>
      <c r="C132" s="872"/>
      <c r="D132" s="872"/>
      <c r="E132" s="873"/>
      <c r="F132" s="589">
        <f>SUM(F133+F136+F140+F145)</f>
        <v>0</v>
      </c>
    </row>
    <row r="133" spans="1:6" s="505" customFormat="1" ht="20.100000000000001" customHeight="1">
      <c r="A133" s="590" t="s">
        <v>1725</v>
      </c>
      <c r="B133" s="591" t="s">
        <v>1691</v>
      </c>
      <c r="C133" s="868" t="s">
        <v>1717</v>
      </c>
      <c r="D133" s="869"/>
      <c r="E133" s="870"/>
      <c r="F133" s="592">
        <f>SUM(F134:F135)</f>
        <v>0</v>
      </c>
    </row>
    <row r="134" spans="1:6" s="203" customFormat="1" ht="20.100000000000001" customHeight="1">
      <c r="A134" s="585"/>
      <c r="B134" s="586" t="s">
        <v>1725</v>
      </c>
      <c r="C134" s="586" t="s">
        <v>1691</v>
      </c>
      <c r="D134" s="586" t="s">
        <v>1723</v>
      </c>
      <c r="E134" s="449" t="s">
        <v>1295</v>
      </c>
      <c r="F134" s="488">
        <v>0</v>
      </c>
    </row>
    <row r="135" spans="1:6" s="203" customFormat="1" ht="20.100000000000001" customHeight="1">
      <c r="A135" s="585"/>
      <c r="B135" s="586" t="s">
        <v>1725</v>
      </c>
      <c r="C135" s="586" t="s">
        <v>1691</v>
      </c>
      <c r="D135" s="586" t="s">
        <v>1692</v>
      </c>
      <c r="E135" s="449" t="s">
        <v>1297</v>
      </c>
      <c r="F135" s="488">
        <v>0</v>
      </c>
    </row>
    <row r="136" spans="1:6" s="505" customFormat="1" ht="26.25" customHeight="1">
      <c r="A136" s="590" t="s">
        <v>1725</v>
      </c>
      <c r="B136" s="591" t="s">
        <v>1696</v>
      </c>
      <c r="C136" s="868" t="s">
        <v>1299</v>
      </c>
      <c r="D136" s="869"/>
      <c r="E136" s="870"/>
      <c r="F136" s="592">
        <f>SUM(F137:F139)</f>
        <v>0</v>
      </c>
    </row>
    <row r="137" spans="1:6" s="203" customFormat="1" ht="20.100000000000001" customHeight="1">
      <c r="A137" s="585"/>
      <c r="B137" s="586" t="s">
        <v>1725</v>
      </c>
      <c r="C137" s="586" t="s">
        <v>1696</v>
      </c>
      <c r="D137" s="586" t="s">
        <v>1723</v>
      </c>
      <c r="E137" s="449" t="s">
        <v>1718</v>
      </c>
      <c r="F137" s="488">
        <v>0</v>
      </c>
    </row>
    <row r="138" spans="1:6" s="203" customFormat="1" ht="20.100000000000001" customHeight="1">
      <c r="A138" s="585"/>
      <c r="B138" s="586" t="s">
        <v>1725</v>
      </c>
      <c r="C138" s="586" t="s">
        <v>1696</v>
      </c>
      <c r="D138" s="586" t="s">
        <v>1692</v>
      </c>
      <c r="E138" s="449" t="s">
        <v>1719</v>
      </c>
      <c r="F138" s="488">
        <v>0</v>
      </c>
    </row>
    <row r="139" spans="1:6" s="203" customFormat="1" ht="20.100000000000001" customHeight="1">
      <c r="A139" s="585"/>
      <c r="B139" s="586" t="s">
        <v>1725</v>
      </c>
      <c r="C139" s="586" t="s">
        <v>1696</v>
      </c>
      <c r="D139" s="586" t="s">
        <v>1693</v>
      </c>
      <c r="E139" s="449" t="s">
        <v>1720</v>
      </c>
      <c r="F139" s="488">
        <v>0</v>
      </c>
    </row>
    <row r="140" spans="1:6" s="505" customFormat="1" ht="20.100000000000001" customHeight="1">
      <c r="A140" s="504" t="s">
        <v>1725</v>
      </c>
      <c r="B140" s="591" t="s">
        <v>1724</v>
      </c>
      <c r="C140" s="868" t="s">
        <v>1307</v>
      </c>
      <c r="D140" s="869"/>
      <c r="E140" s="870"/>
      <c r="F140" s="592">
        <f>SUM(F141:F144)</f>
        <v>0</v>
      </c>
    </row>
    <row r="141" spans="1:6" s="203" customFormat="1" ht="20.100000000000001" customHeight="1">
      <c r="A141" s="585"/>
      <c r="B141" s="586" t="s">
        <v>1725</v>
      </c>
      <c r="C141" s="586" t="s">
        <v>1724</v>
      </c>
      <c r="D141" s="586" t="s">
        <v>1723</v>
      </c>
      <c r="E141" s="449" t="s">
        <v>1309</v>
      </c>
      <c r="F141" s="488">
        <v>0</v>
      </c>
    </row>
    <row r="142" spans="1:6" s="203" customFormat="1" ht="20.100000000000001" customHeight="1">
      <c r="A142" s="585"/>
      <c r="B142" s="586" t="s">
        <v>1725</v>
      </c>
      <c r="C142" s="586" t="s">
        <v>1724</v>
      </c>
      <c r="D142" s="586" t="s">
        <v>1692</v>
      </c>
      <c r="E142" s="449" t="s">
        <v>1721</v>
      </c>
      <c r="F142" s="488">
        <v>0</v>
      </c>
    </row>
    <row r="143" spans="1:6" s="203" customFormat="1" ht="20.100000000000001" customHeight="1">
      <c r="A143" s="585"/>
      <c r="B143" s="586" t="s">
        <v>1725</v>
      </c>
      <c r="C143" s="586" t="s">
        <v>1724</v>
      </c>
      <c r="D143" s="586" t="s">
        <v>1693</v>
      </c>
      <c r="E143" s="449" t="s">
        <v>1313</v>
      </c>
      <c r="F143" s="488">
        <v>0</v>
      </c>
    </row>
    <row r="144" spans="1:6" s="203" customFormat="1" ht="20.100000000000001" customHeight="1">
      <c r="A144" s="585"/>
      <c r="B144" s="586" t="s">
        <v>1725</v>
      </c>
      <c r="C144" s="586" t="s">
        <v>1724</v>
      </c>
      <c r="D144" s="586" t="s">
        <v>1726</v>
      </c>
      <c r="E144" s="449" t="s">
        <v>1315</v>
      </c>
      <c r="F144" s="488">
        <v>0</v>
      </c>
    </row>
    <row r="145" spans="1:7" s="505" customFormat="1" ht="20.100000000000001" customHeight="1">
      <c r="A145" s="590" t="s">
        <v>1725</v>
      </c>
      <c r="B145" s="591" t="s">
        <v>1725</v>
      </c>
      <c r="C145" s="868" t="s">
        <v>1317</v>
      </c>
      <c r="D145" s="869"/>
      <c r="E145" s="870"/>
      <c r="F145" s="592">
        <f>SUM(F146)</f>
        <v>0</v>
      </c>
    </row>
    <row r="146" spans="1:7" s="203" customFormat="1" ht="20.100000000000001" customHeight="1">
      <c r="A146" s="585"/>
      <c r="B146" s="586" t="s">
        <v>1725</v>
      </c>
      <c r="C146" s="586" t="s">
        <v>1725</v>
      </c>
      <c r="D146" s="586" t="s">
        <v>1723</v>
      </c>
      <c r="E146" s="449" t="s">
        <v>1722</v>
      </c>
      <c r="F146" s="488">
        <v>0</v>
      </c>
    </row>
    <row r="147" spans="1:7" s="503" customFormat="1" ht="22.5" customHeight="1" thickBot="1">
      <c r="A147" s="874" t="s">
        <v>1</v>
      </c>
      <c r="B147" s="875"/>
      <c r="C147" s="875"/>
      <c r="D147" s="875"/>
      <c r="E147" s="876"/>
      <c r="F147" s="507">
        <f>SUM(F4+F43+F89+F132)</f>
        <v>0</v>
      </c>
      <c r="G147" s="506"/>
    </row>
    <row r="148" spans="1:7" ht="2.25" customHeight="1">
      <c r="A148" s="38"/>
      <c r="B148" s="38"/>
      <c r="C148" s="38"/>
      <c r="D148" s="38"/>
      <c r="E148" s="39"/>
      <c r="F148" s="204"/>
    </row>
    <row r="149" spans="1:7" ht="25.5" hidden="1" customHeight="1">
      <c r="A149" s="38"/>
      <c r="B149" s="38"/>
      <c r="C149" s="38"/>
      <c r="D149" s="38"/>
      <c r="E149" s="39"/>
      <c r="F149" s="204"/>
    </row>
    <row r="150" spans="1:7" ht="25.5" hidden="1" customHeight="1">
      <c r="A150" s="38"/>
      <c r="B150" s="38"/>
      <c r="C150" s="38"/>
      <c r="D150" s="38"/>
      <c r="E150" s="39"/>
      <c r="F150" s="204"/>
    </row>
    <row r="151" spans="1:7" ht="25.5" hidden="1" customHeight="1">
      <c r="A151" s="38"/>
      <c r="B151" s="38"/>
      <c r="C151" s="38"/>
      <c r="D151" s="38"/>
      <c r="E151" s="39"/>
      <c r="F151" s="204"/>
    </row>
    <row r="152" spans="1:7" ht="25.5" hidden="1" customHeight="1">
      <c r="A152" s="38"/>
      <c r="B152" s="38"/>
      <c r="C152" s="38"/>
      <c r="D152" s="38"/>
      <c r="E152" s="39"/>
      <c r="F152" s="204"/>
    </row>
    <row r="153" spans="1:7" ht="25.5" hidden="1" customHeight="1">
      <c r="A153" s="38"/>
      <c r="B153" s="38"/>
      <c r="C153" s="38"/>
      <c r="D153" s="38"/>
      <c r="E153" s="39"/>
      <c r="F153" s="204"/>
    </row>
    <row r="154" spans="1:7" ht="25.5" hidden="1" customHeight="1">
      <c r="A154" s="38"/>
      <c r="B154" s="38"/>
      <c r="C154" s="38"/>
      <c r="D154" s="38"/>
      <c r="E154" s="39"/>
      <c r="F154" s="204"/>
    </row>
    <row r="155" spans="1:7" ht="25.5" hidden="1" customHeight="1">
      <c r="A155" s="38"/>
      <c r="B155" s="38"/>
      <c r="C155" s="38"/>
      <c r="D155" s="38"/>
      <c r="E155" s="39"/>
      <c r="F155" s="204"/>
    </row>
    <row r="156" spans="1:7" ht="25.5" hidden="1" customHeight="1">
      <c r="A156" s="38"/>
      <c r="B156" s="38"/>
      <c r="C156" s="38"/>
      <c r="D156" s="38"/>
      <c r="E156" s="40"/>
      <c r="F156" s="204"/>
    </row>
    <row r="157" spans="1:7" ht="25.5" hidden="1" customHeight="1">
      <c r="A157" s="38"/>
      <c r="B157" s="38"/>
      <c r="C157" s="38"/>
      <c r="D157" s="38"/>
      <c r="E157" s="39"/>
      <c r="F157" s="204"/>
    </row>
    <row r="158" spans="1:7" ht="25.5" hidden="1" customHeight="1">
      <c r="A158" s="38"/>
      <c r="B158" s="38"/>
      <c r="C158" s="38"/>
      <c r="D158" s="38"/>
      <c r="E158" s="39"/>
      <c r="F158" s="204"/>
    </row>
    <row r="159" spans="1:7" ht="25.5" hidden="1" customHeight="1">
      <c r="A159" s="38"/>
      <c r="B159" s="38"/>
      <c r="C159" s="38"/>
      <c r="D159" s="38"/>
      <c r="E159" s="39"/>
      <c r="F159" s="204"/>
    </row>
    <row r="160" spans="1:7" ht="25.5" hidden="1" customHeight="1">
      <c r="A160" s="38"/>
      <c r="B160" s="38"/>
      <c r="C160" s="38"/>
      <c r="D160" s="38"/>
      <c r="E160" s="40"/>
      <c r="F160" s="204"/>
    </row>
    <row r="161" spans="1:6" ht="25.5" hidden="1" customHeight="1">
      <c r="A161" s="38"/>
      <c r="B161" s="38"/>
      <c r="C161" s="38"/>
      <c r="D161" s="38"/>
      <c r="E161" s="39"/>
      <c r="F161" s="204"/>
    </row>
    <row r="162" spans="1:6" ht="25.5" hidden="1" customHeight="1">
      <c r="A162" s="38"/>
      <c r="B162" s="38"/>
      <c r="C162" s="38"/>
      <c r="D162" s="38"/>
      <c r="E162" s="39"/>
      <c r="F162" s="204"/>
    </row>
    <row r="163" spans="1:6" ht="25.5" hidden="1" customHeight="1">
      <c r="A163" s="38"/>
      <c r="B163" s="38"/>
      <c r="C163" s="38"/>
      <c r="D163" s="38"/>
      <c r="E163" s="39"/>
      <c r="F163" s="204"/>
    </row>
    <row r="164" spans="1:6" ht="25.5" hidden="1" customHeight="1">
      <c r="A164" s="38"/>
      <c r="B164" s="38"/>
      <c r="C164" s="38"/>
      <c r="D164" s="38"/>
      <c r="E164" s="39"/>
      <c r="F164" s="204"/>
    </row>
    <row r="165" spans="1:6" ht="25.5" hidden="1" customHeight="1">
      <c r="A165" s="38"/>
      <c r="B165" s="38"/>
      <c r="C165" s="38"/>
      <c r="D165" s="38"/>
      <c r="E165" s="39"/>
      <c r="F165" s="204"/>
    </row>
    <row r="166" spans="1:6" ht="25.5" hidden="1" customHeight="1">
      <c r="A166" s="38"/>
      <c r="B166" s="38"/>
      <c r="C166" s="38"/>
      <c r="D166" s="38"/>
      <c r="E166" s="39"/>
      <c r="F166" s="204"/>
    </row>
    <row r="167" spans="1:6" ht="25.5" hidden="1" customHeight="1">
      <c r="A167" s="38"/>
      <c r="B167" s="38"/>
      <c r="C167" s="38"/>
      <c r="D167" s="38"/>
      <c r="E167" s="39"/>
      <c r="F167" s="204"/>
    </row>
    <row r="168" spans="1:6" ht="25.5" hidden="1" customHeight="1">
      <c r="A168" s="38"/>
      <c r="B168" s="38"/>
      <c r="C168" s="38"/>
      <c r="D168" s="38"/>
      <c r="E168" s="39"/>
      <c r="F168" s="204"/>
    </row>
    <row r="169" spans="1:6" ht="25.5" hidden="1" customHeight="1">
      <c r="A169" s="38"/>
      <c r="B169" s="38"/>
      <c r="C169" s="38"/>
      <c r="D169" s="38"/>
      <c r="E169" s="39"/>
      <c r="F169" s="204"/>
    </row>
    <row r="170" spans="1:6" ht="25.5" hidden="1" customHeight="1">
      <c r="A170" s="38"/>
      <c r="B170" s="38"/>
      <c r="C170" s="38"/>
      <c r="D170" s="38"/>
      <c r="E170" s="40"/>
      <c r="F170" s="204"/>
    </row>
    <row r="171" spans="1:6" ht="25.5" hidden="1" customHeight="1">
      <c r="A171" s="38"/>
      <c r="B171" s="38"/>
      <c r="C171" s="38"/>
      <c r="D171" s="38"/>
      <c r="E171" s="39"/>
      <c r="F171" s="204"/>
    </row>
    <row r="172" spans="1:6" ht="25.5" hidden="1" customHeight="1">
      <c r="A172" s="38"/>
      <c r="B172" s="38"/>
      <c r="C172" s="38"/>
      <c r="D172" s="38"/>
      <c r="E172" s="39"/>
      <c r="F172" s="204"/>
    </row>
    <row r="173" spans="1:6" ht="25.5" hidden="1" customHeight="1">
      <c r="A173" s="38"/>
      <c r="B173" s="38"/>
      <c r="C173" s="38"/>
      <c r="D173" s="38"/>
      <c r="E173" s="39"/>
      <c r="F173" s="204"/>
    </row>
    <row r="174" spans="1:6" ht="25.5" hidden="1" customHeight="1">
      <c r="A174" s="38"/>
      <c r="B174" s="38"/>
      <c r="C174" s="38"/>
      <c r="D174" s="38"/>
      <c r="E174" s="39"/>
      <c r="F174" s="204"/>
    </row>
    <row r="175" spans="1:6" ht="25.5" hidden="1" customHeight="1">
      <c r="A175" s="38"/>
      <c r="B175" s="38"/>
      <c r="C175" s="38"/>
      <c r="D175" s="38"/>
      <c r="E175" s="39"/>
      <c r="F175" s="204"/>
    </row>
    <row r="176" spans="1:6" ht="25.5" hidden="1" customHeight="1">
      <c r="A176" s="38"/>
      <c r="B176" s="38"/>
      <c r="C176" s="38"/>
      <c r="D176" s="38"/>
      <c r="E176" s="39"/>
      <c r="F176" s="204"/>
    </row>
    <row r="177" spans="1:6" ht="25.5" hidden="1" customHeight="1">
      <c r="A177" s="38"/>
      <c r="B177" s="38"/>
      <c r="C177" s="38"/>
      <c r="D177" s="38"/>
      <c r="E177" s="39"/>
      <c r="F177" s="204"/>
    </row>
    <row r="178" spans="1:6" ht="25.5" hidden="1" customHeight="1">
      <c r="A178" s="38"/>
      <c r="B178" s="38"/>
      <c r="C178" s="38"/>
      <c r="D178" s="38"/>
      <c r="E178" s="39"/>
      <c r="F178" s="204"/>
    </row>
    <row r="179" spans="1:6" ht="25.5" hidden="1" customHeight="1">
      <c r="A179" s="38"/>
      <c r="B179" s="38"/>
      <c r="C179" s="38"/>
      <c r="D179" s="38"/>
      <c r="E179" s="39"/>
      <c r="F179" s="204"/>
    </row>
    <row r="180" spans="1:6" ht="25.5" hidden="1" customHeight="1">
      <c r="A180" s="38"/>
      <c r="B180" s="38"/>
      <c r="C180" s="38"/>
      <c r="D180" s="38"/>
      <c r="E180" s="40"/>
      <c r="F180" s="204"/>
    </row>
    <row r="181" spans="1:6" ht="25.5" hidden="1" customHeight="1">
      <c r="A181" s="38"/>
      <c r="B181" s="38"/>
      <c r="C181" s="38"/>
      <c r="D181" s="38"/>
      <c r="E181" s="39"/>
      <c r="F181" s="204"/>
    </row>
    <row r="182" spans="1:6" ht="25.5" hidden="1" customHeight="1">
      <c r="A182" s="38"/>
      <c r="B182" s="38"/>
      <c r="C182" s="38"/>
      <c r="D182" s="38"/>
      <c r="E182" s="39"/>
      <c r="F182" s="204"/>
    </row>
    <row r="183" spans="1:6" ht="25.5" hidden="1" customHeight="1">
      <c r="A183" s="38"/>
      <c r="B183" s="38"/>
      <c r="C183" s="38"/>
      <c r="D183" s="38"/>
      <c r="E183" s="39"/>
      <c r="F183" s="204"/>
    </row>
    <row r="184" spans="1:6" ht="25.5" hidden="1" customHeight="1">
      <c r="A184" s="38"/>
      <c r="B184" s="38"/>
      <c r="C184" s="38"/>
      <c r="D184" s="38"/>
      <c r="E184" s="39"/>
      <c r="F184" s="204"/>
    </row>
    <row r="185" spans="1:6" ht="25.5" hidden="1" customHeight="1">
      <c r="A185" s="38"/>
      <c r="B185" s="38"/>
      <c r="C185" s="38"/>
      <c r="D185" s="38"/>
      <c r="E185" s="39"/>
      <c r="F185" s="204"/>
    </row>
    <row r="186" spans="1:6" ht="25.5" hidden="1" customHeight="1">
      <c r="A186" s="38"/>
      <c r="B186" s="38"/>
      <c r="C186" s="38"/>
      <c r="D186" s="38"/>
      <c r="E186" s="39"/>
      <c r="F186" s="204"/>
    </row>
    <row r="187" spans="1:6" ht="25.5" hidden="1" customHeight="1">
      <c r="A187" s="38"/>
      <c r="B187" s="38"/>
      <c r="C187" s="38"/>
      <c r="D187" s="38"/>
      <c r="E187" s="39"/>
      <c r="F187" s="204"/>
    </row>
    <row r="188" spans="1:6" ht="25.5" hidden="1" customHeight="1">
      <c r="A188" s="38"/>
      <c r="B188" s="38"/>
      <c r="C188" s="38"/>
      <c r="D188" s="38"/>
      <c r="E188" s="40"/>
      <c r="F188" s="204"/>
    </row>
    <row r="189" spans="1:6" ht="25.5" hidden="1" customHeight="1">
      <c r="A189" s="38"/>
      <c r="B189" s="38"/>
      <c r="C189" s="38"/>
      <c r="D189" s="38"/>
      <c r="E189" s="39"/>
      <c r="F189" s="204"/>
    </row>
    <row r="190" spans="1:6" ht="25.5" hidden="1" customHeight="1">
      <c r="A190" s="38"/>
      <c r="B190" s="38"/>
      <c r="C190" s="38"/>
      <c r="D190" s="38"/>
      <c r="E190" s="39"/>
      <c r="F190" s="204"/>
    </row>
    <row r="191" spans="1:6" ht="25.5" hidden="1" customHeight="1">
      <c r="A191" s="38"/>
      <c r="B191" s="38"/>
      <c r="C191" s="38"/>
      <c r="D191" s="38"/>
      <c r="E191" s="40"/>
      <c r="F191" s="204"/>
    </row>
    <row r="192" spans="1:6" ht="25.5" hidden="1" customHeight="1">
      <c r="A192" s="38"/>
      <c r="B192" s="38"/>
      <c r="C192" s="38"/>
      <c r="D192" s="38"/>
      <c r="E192" s="39"/>
      <c r="F192" s="204"/>
    </row>
    <row r="193" spans="1:6" ht="25.5" hidden="1" customHeight="1">
      <c r="A193" s="38"/>
      <c r="B193" s="38"/>
      <c r="C193" s="38"/>
      <c r="D193" s="38"/>
      <c r="E193" s="39"/>
      <c r="F193" s="204"/>
    </row>
    <row r="194" spans="1:6" ht="25.5" hidden="1" customHeight="1">
      <c r="A194" s="38"/>
      <c r="B194" s="38"/>
      <c r="C194" s="38"/>
      <c r="D194" s="38"/>
      <c r="E194" s="39"/>
      <c r="F194" s="204"/>
    </row>
    <row r="195" spans="1:6" ht="25.5" hidden="1" customHeight="1">
      <c r="A195" s="38"/>
      <c r="B195" s="38"/>
      <c r="C195" s="38"/>
      <c r="D195" s="38"/>
      <c r="E195" s="39"/>
      <c r="F195" s="204"/>
    </row>
    <row r="196" spans="1:6" ht="25.5" hidden="1" customHeight="1">
      <c r="A196" s="38"/>
      <c r="B196" s="38"/>
      <c r="C196" s="38"/>
      <c r="D196" s="38"/>
      <c r="E196" s="39"/>
      <c r="F196" s="204"/>
    </row>
    <row r="197" spans="1:6" ht="25.5" hidden="1" customHeight="1">
      <c r="A197" s="38"/>
      <c r="B197" s="38"/>
      <c r="C197" s="38"/>
      <c r="D197" s="38"/>
      <c r="E197" s="40"/>
      <c r="F197" s="204"/>
    </row>
    <row r="198" spans="1:6" ht="25.5" hidden="1" customHeight="1">
      <c r="A198" s="38"/>
      <c r="B198" s="38"/>
      <c r="C198" s="38"/>
      <c r="D198" s="38"/>
      <c r="E198" s="39"/>
      <c r="F198" s="204"/>
    </row>
    <row r="199" spans="1:6" ht="25.5" hidden="1" customHeight="1">
      <c r="A199" s="38"/>
      <c r="B199" s="38"/>
      <c r="C199" s="38"/>
      <c r="D199" s="38"/>
      <c r="E199" s="39"/>
      <c r="F199" s="204"/>
    </row>
    <row r="200" spans="1:6" ht="25.5" hidden="1" customHeight="1">
      <c r="A200" s="38"/>
      <c r="B200" s="38"/>
      <c r="C200" s="38"/>
      <c r="D200" s="38"/>
      <c r="E200" s="39"/>
      <c r="F200" s="204"/>
    </row>
    <row r="201" spans="1:6" ht="25.5" hidden="1" customHeight="1">
      <c r="A201" s="38"/>
      <c r="B201" s="38"/>
      <c r="C201" s="38"/>
      <c r="D201" s="38"/>
      <c r="E201" s="40"/>
      <c r="F201" s="204"/>
    </row>
    <row r="202" spans="1:6" ht="25.5" hidden="1" customHeight="1">
      <c r="A202" s="38"/>
      <c r="B202" s="38"/>
      <c r="C202" s="38"/>
      <c r="D202" s="38"/>
      <c r="E202" s="39"/>
      <c r="F202" s="204"/>
    </row>
    <row r="203" spans="1:6" ht="25.5" hidden="1" customHeight="1">
      <c r="A203" s="38"/>
      <c r="B203" s="38"/>
      <c r="C203" s="38"/>
      <c r="D203" s="38"/>
      <c r="E203" s="39"/>
      <c r="F203" s="204"/>
    </row>
    <row r="204" spans="1:6" ht="25.5" hidden="1" customHeight="1">
      <c r="A204" s="38"/>
      <c r="B204" s="38"/>
      <c r="C204" s="38"/>
      <c r="D204" s="38"/>
      <c r="E204" s="39"/>
      <c r="F204" s="204"/>
    </row>
    <row r="205" spans="1:6" ht="25.5" hidden="1" customHeight="1">
      <c r="A205" s="38"/>
      <c r="B205" s="38"/>
      <c r="C205" s="38"/>
      <c r="D205" s="38"/>
      <c r="E205" s="39"/>
      <c r="F205" s="204"/>
    </row>
    <row r="206" spans="1:6" ht="25.5" hidden="1" customHeight="1">
      <c r="A206" s="38"/>
      <c r="B206" s="38"/>
      <c r="C206" s="38"/>
      <c r="D206" s="38"/>
      <c r="E206" s="39"/>
      <c r="F206" s="204"/>
    </row>
    <row r="207" spans="1:6" ht="25.5" hidden="1" customHeight="1">
      <c r="A207" s="38"/>
      <c r="B207" s="38"/>
      <c r="C207" s="38"/>
      <c r="D207" s="38"/>
      <c r="E207" s="39"/>
      <c r="F207" s="204"/>
    </row>
    <row r="208" spans="1:6" ht="25.5" hidden="1" customHeight="1">
      <c r="A208" s="38"/>
      <c r="B208" s="38"/>
      <c r="C208" s="38"/>
      <c r="D208" s="38"/>
      <c r="E208" s="39"/>
      <c r="F208" s="204"/>
    </row>
    <row r="209" spans="1:6" ht="25.5" hidden="1" customHeight="1">
      <c r="A209" s="38"/>
      <c r="B209" s="38"/>
      <c r="C209" s="38"/>
      <c r="D209" s="38"/>
      <c r="E209" s="39"/>
      <c r="F209" s="204"/>
    </row>
    <row r="210" spans="1:6" ht="25.5" hidden="1" customHeight="1">
      <c r="A210" s="38"/>
      <c r="B210" s="38"/>
      <c r="C210" s="38"/>
      <c r="D210" s="38"/>
      <c r="E210" s="39"/>
      <c r="F210" s="204"/>
    </row>
    <row r="211" spans="1:6" ht="25.5" hidden="1" customHeight="1">
      <c r="A211" s="38"/>
      <c r="B211" s="38"/>
      <c r="C211" s="38"/>
      <c r="D211" s="38"/>
      <c r="E211" s="40"/>
      <c r="F211" s="204"/>
    </row>
    <row r="212" spans="1:6" ht="25.5" hidden="1" customHeight="1">
      <c r="A212" s="38"/>
      <c r="B212" s="38"/>
      <c r="C212" s="38"/>
      <c r="D212" s="38"/>
      <c r="E212" s="40"/>
      <c r="F212" s="204"/>
    </row>
    <row r="213" spans="1:6" ht="25.5" hidden="1" customHeight="1">
      <c r="A213" s="38"/>
      <c r="B213" s="38"/>
      <c r="C213" s="38"/>
      <c r="D213" s="38"/>
      <c r="E213" s="39"/>
      <c r="F213" s="204"/>
    </row>
    <row r="214" spans="1:6" ht="25.5" hidden="1" customHeight="1">
      <c r="A214" s="38"/>
      <c r="B214" s="38"/>
      <c r="C214" s="38"/>
      <c r="D214" s="38"/>
      <c r="E214" s="39"/>
      <c r="F214" s="204"/>
    </row>
    <row r="215" spans="1:6" ht="25.5" hidden="1" customHeight="1">
      <c r="A215" s="38"/>
      <c r="B215" s="38"/>
      <c r="C215" s="38"/>
      <c r="D215" s="38"/>
      <c r="E215" s="39"/>
      <c r="F215" s="204"/>
    </row>
    <row r="216" spans="1:6" ht="25.5" hidden="1" customHeight="1">
      <c r="A216" s="38"/>
      <c r="B216" s="38"/>
      <c r="C216" s="38"/>
      <c r="D216" s="38"/>
      <c r="E216" s="39"/>
      <c r="F216" s="204"/>
    </row>
    <row r="217" spans="1:6" ht="25.5" hidden="1" customHeight="1">
      <c r="A217" s="38"/>
      <c r="B217" s="38"/>
      <c r="C217" s="38"/>
      <c r="D217" s="38"/>
      <c r="E217" s="39"/>
      <c r="F217" s="204"/>
    </row>
    <row r="218" spans="1:6" ht="25.5" hidden="1" customHeight="1">
      <c r="A218" s="38"/>
      <c r="B218" s="38"/>
      <c r="C218" s="38"/>
      <c r="D218" s="38"/>
      <c r="E218" s="39"/>
      <c r="F218" s="204"/>
    </row>
    <row r="219" spans="1:6" ht="25.5" hidden="1" customHeight="1">
      <c r="A219" s="38"/>
      <c r="B219" s="38"/>
      <c r="C219" s="38"/>
      <c r="D219" s="38"/>
      <c r="E219" s="39"/>
      <c r="F219" s="204"/>
    </row>
    <row r="220" spans="1:6" ht="25.5" hidden="1" customHeight="1">
      <c r="A220" s="38"/>
      <c r="B220" s="38"/>
      <c r="C220" s="38"/>
      <c r="D220" s="38"/>
      <c r="E220" s="39"/>
      <c r="F220" s="204"/>
    </row>
    <row r="221" spans="1:6" ht="25.5" hidden="1" customHeight="1">
      <c r="A221" s="38"/>
      <c r="B221" s="38"/>
      <c r="C221" s="38"/>
      <c r="D221" s="38"/>
      <c r="E221" s="39"/>
      <c r="F221" s="204"/>
    </row>
    <row r="222" spans="1:6" ht="25.5" hidden="1" customHeight="1">
      <c r="A222" s="38"/>
      <c r="B222" s="38"/>
      <c r="C222" s="38"/>
      <c r="D222" s="38"/>
      <c r="E222" s="40"/>
      <c r="F222" s="204"/>
    </row>
    <row r="223" spans="1:6" ht="25.5" hidden="1" customHeight="1">
      <c r="A223" s="38"/>
      <c r="B223" s="38"/>
      <c r="C223" s="38"/>
      <c r="D223" s="38"/>
      <c r="E223" s="39"/>
      <c r="F223" s="204"/>
    </row>
    <row r="224" spans="1:6" ht="25.5" hidden="1" customHeight="1">
      <c r="A224" s="38"/>
      <c r="B224" s="38"/>
      <c r="C224" s="38"/>
      <c r="D224" s="38"/>
      <c r="E224" s="39"/>
      <c r="F224" s="204"/>
    </row>
    <row r="225" spans="1:6" ht="25.5" hidden="1" customHeight="1">
      <c r="A225" s="38"/>
      <c r="B225" s="38"/>
      <c r="C225" s="38"/>
      <c r="D225" s="38"/>
      <c r="E225" s="39"/>
      <c r="F225" s="204"/>
    </row>
    <row r="226" spans="1:6" ht="25.5" hidden="1" customHeight="1">
      <c r="A226" s="38"/>
      <c r="B226" s="38"/>
      <c r="C226" s="38"/>
      <c r="D226" s="38"/>
      <c r="E226" s="39"/>
      <c r="F226" s="204"/>
    </row>
    <row r="227" spans="1:6" ht="25.5" hidden="1" customHeight="1">
      <c r="A227" s="38"/>
      <c r="B227" s="38"/>
      <c r="C227" s="38"/>
      <c r="D227" s="38"/>
      <c r="E227" s="39"/>
      <c r="F227" s="204"/>
    </row>
    <row r="228" spans="1:6" ht="25.5" hidden="1" customHeight="1">
      <c r="A228" s="38"/>
      <c r="B228" s="38"/>
      <c r="C228" s="38"/>
      <c r="D228" s="38"/>
      <c r="E228" s="39"/>
      <c r="F228" s="204"/>
    </row>
    <row r="229" spans="1:6" ht="25.5" hidden="1" customHeight="1">
      <c r="A229" s="38"/>
      <c r="B229" s="38"/>
      <c r="C229" s="38"/>
      <c r="D229" s="38"/>
      <c r="E229" s="39"/>
      <c r="F229" s="204"/>
    </row>
    <row r="230" spans="1:6" ht="25.5" hidden="1" customHeight="1">
      <c r="A230" s="38"/>
      <c r="B230" s="38"/>
      <c r="C230" s="38"/>
      <c r="D230" s="38"/>
      <c r="E230" s="39"/>
      <c r="F230" s="204"/>
    </row>
    <row r="231" spans="1:6" ht="25.5" hidden="1" customHeight="1">
      <c r="A231" s="38"/>
      <c r="B231" s="38"/>
      <c r="C231" s="38"/>
      <c r="D231" s="38"/>
      <c r="E231" s="39"/>
      <c r="F231" s="204"/>
    </row>
    <row r="232" spans="1:6" ht="25.5" hidden="1" customHeight="1">
      <c r="A232" s="38"/>
      <c r="B232" s="38"/>
      <c r="C232" s="38"/>
      <c r="D232" s="38"/>
      <c r="E232" s="40"/>
      <c r="F232" s="204"/>
    </row>
    <row r="233" spans="1:6" ht="25.5" hidden="1" customHeight="1">
      <c r="A233" s="38"/>
      <c r="B233" s="38"/>
      <c r="C233" s="38"/>
      <c r="D233" s="38"/>
      <c r="E233" s="39"/>
      <c r="F233" s="204"/>
    </row>
    <row r="234" spans="1:6" ht="25.5" hidden="1" customHeight="1">
      <c r="A234" s="38"/>
      <c r="B234" s="38"/>
      <c r="C234" s="38"/>
      <c r="D234" s="38"/>
      <c r="E234" s="39"/>
      <c r="F234" s="204"/>
    </row>
    <row r="235" spans="1:6" ht="25.5" hidden="1" customHeight="1">
      <c r="A235" s="38"/>
      <c r="B235" s="38"/>
      <c r="C235" s="38"/>
      <c r="D235" s="38"/>
      <c r="E235" s="39"/>
      <c r="F235" s="204"/>
    </row>
    <row r="236" spans="1:6" ht="25.5" hidden="1" customHeight="1">
      <c r="A236" s="38"/>
      <c r="B236" s="38"/>
      <c r="C236" s="38"/>
      <c r="D236" s="38"/>
      <c r="E236" s="39"/>
      <c r="F236" s="204"/>
    </row>
    <row r="237" spans="1:6" ht="25.5" hidden="1" customHeight="1">
      <c r="A237" s="38"/>
      <c r="B237" s="38"/>
      <c r="C237" s="38"/>
      <c r="D237" s="38"/>
      <c r="E237" s="39"/>
      <c r="F237" s="204"/>
    </row>
    <row r="238" spans="1:6" ht="25.5" hidden="1" customHeight="1">
      <c r="A238" s="38"/>
      <c r="B238" s="38"/>
      <c r="C238" s="38"/>
      <c r="D238" s="38"/>
      <c r="E238" s="39"/>
      <c r="F238" s="204"/>
    </row>
    <row r="239" spans="1:6" ht="25.5" hidden="1" customHeight="1">
      <c r="A239" s="38"/>
      <c r="B239" s="38"/>
      <c r="C239" s="38"/>
      <c r="D239" s="38"/>
      <c r="E239" s="39"/>
      <c r="F239" s="204"/>
    </row>
    <row r="240" spans="1:6" ht="25.5" hidden="1" customHeight="1">
      <c r="A240" s="38"/>
      <c r="B240" s="38"/>
      <c r="C240" s="38"/>
      <c r="D240" s="38"/>
      <c r="E240" s="39"/>
      <c r="F240" s="204"/>
    </row>
    <row r="241" spans="1:6" ht="25.5" hidden="1" customHeight="1">
      <c r="A241" s="38"/>
      <c r="B241" s="38"/>
      <c r="C241" s="38"/>
      <c r="D241" s="38"/>
      <c r="E241" s="39"/>
      <c r="F241" s="204"/>
    </row>
    <row r="242" spans="1:6" ht="25.5" hidden="1" customHeight="1">
      <c r="A242" s="38"/>
      <c r="B242" s="38"/>
      <c r="C242" s="38"/>
      <c r="D242" s="38"/>
      <c r="E242" s="40"/>
      <c r="F242" s="204"/>
    </row>
    <row r="243" spans="1:6" ht="25.5" hidden="1" customHeight="1">
      <c r="A243" s="38"/>
      <c r="B243" s="38"/>
      <c r="C243" s="38"/>
      <c r="D243" s="38"/>
      <c r="E243" s="39"/>
      <c r="F243" s="204"/>
    </row>
    <row r="244" spans="1:6" ht="25.5" hidden="1" customHeight="1">
      <c r="A244" s="38"/>
      <c r="B244" s="38"/>
      <c r="C244" s="38"/>
      <c r="D244" s="38"/>
      <c r="E244" s="39"/>
      <c r="F244" s="204"/>
    </row>
    <row r="245" spans="1:6" ht="25.5" hidden="1" customHeight="1">
      <c r="A245" s="38"/>
      <c r="B245" s="38"/>
      <c r="C245" s="38"/>
      <c r="D245" s="38"/>
      <c r="E245" s="39"/>
      <c r="F245" s="204"/>
    </row>
    <row r="246" spans="1:6" ht="25.5" hidden="1" customHeight="1">
      <c r="A246" s="38"/>
      <c r="B246" s="38"/>
      <c r="C246" s="38"/>
      <c r="D246" s="38"/>
      <c r="E246" s="39"/>
      <c r="F246" s="204"/>
    </row>
    <row r="247" spans="1:6" ht="25.5" hidden="1" customHeight="1">
      <c r="A247" s="38"/>
      <c r="B247" s="38"/>
      <c r="C247" s="38"/>
      <c r="D247" s="38"/>
      <c r="E247" s="39"/>
      <c r="F247" s="204"/>
    </row>
    <row r="248" spans="1:6" ht="25.5" hidden="1" customHeight="1">
      <c r="A248" s="38"/>
      <c r="B248" s="38"/>
      <c r="C248" s="38"/>
      <c r="D248" s="38"/>
      <c r="E248" s="39"/>
      <c r="F248" s="204"/>
    </row>
    <row r="249" spans="1:6" ht="25.5" hidden="1" customHeight="1">
      <c r="A249" s="38"/>
      <c r="B249" s="38"/>
      <c r="C249" s="38"/>
      <c r="D249" s="38"/>
      <c r="E249" s="39"/>
      <c r="F249" s="204"/>
    </row>
    <row r="250" spans="1:6" ht="25.5" hidden="1" customHeight="1">
      <c r="A250" s="38"/>
      <c r="B250" s="38"/>
      <c r="C250" s="38"/>
      <c r="D250" s="38"/>
      <c r="E250" s="39"/>
      <c r="F250" s="204"/>
    </row>
    <row r="251" spans="1:6" ht="25.5" hidden="1" customHeight="1">
      <c r="A251" s="38"/>
      <c r="B251" s="38"/>
      <c r="C251" s="38"/>
      <c r="D251" s="38"/>
      <c r="E251" s="39"/>
      <c r="F251" s="204"/>
    </row>
    <row r="252" spans="1:6" ht="25.5" hidden="1" customHeight="1">
      <c r="A252" s="38"/>
      <c r="B252" s="38"/>
      <c r="C252" s="38"/>
      <c r="D252" s="38"/>
      <c r="E252" s="40"/>
      <c r="F252" s="204"/>
    </row>
    <row r="253" spans="1:6" ht="25.5" hidden="1" customHeight="1">
      <c r="A253" s="38"/>
      <c r="B253" s="38"/>
      <c r="C253" s="38"/>
      <c r="D253" s="38"/>
      <c r="E253" s="39"/>
      <c r="F253" s="204"/>
    </row>
    <row r="254" spans="1:6" ht="25.5" hidden="1" customHeight="1">
      <c r="A254" s="38"/>
      <c r="B254" s="38"/>
      <c r="C254" s="38"/>
      <c r="D254" s="38"/>
      <c r="E254" s="39"/>
      <c r="F254" s="204"/>
    </row>
    <row r="255" spans="1:6" ht="25.5" hidden="1" customHeight="1">
      <c r="A255" s="38"/>
      <c r="B255" s="38"/>
      <c r="C255" s="38"/>
      <c r="D255" s="38"/>
      <c r="E255" s="39"/>
      <c r="F255" s="204"/>
    </row>
    <row r="256" spans="1:6" ht="25.5" hidden="1" customHeight="1">
      <c r="A256" s="38"/>
      <c r="B256" s="38"/>
      <c r="C256" s="38"/>
      <c r="D256" s="38"/>
      <c r="E256" s="39"/>
      <c r="F256" s="204"/>
    </row>
    <row r="257" spans="1:6" ht="25.5" hidden="1" customHeight="1">
      <c r="A257" s="38"/>
      <c r="B257" s="38"/>
      <c r="C257" s="38"/>
      <c r="D257" s="38"/>
      <c r="E257" s="39"/>
      <c r="F257" s="204"/>
    </row>
    <row r="258" spans="1:6" ht="25.5" hidden="1" customHeight="1">
      <c r="A258" s="38"/>
      <c r="B258" s="38"/>
      <c r="C258" s="38"/>
      <c r="D258" s="38"/>
      <c r="E258" s="39"/>
      <c r="F258" s="204"/>
    </row>
    <row r="259" spans="1:6" ht="25.5" hidden="1" customHeight="1">
      <c r="A259" s="38"/>
      <c r="B259" s="38"/>
      <c r="C259" s="38"/>
      <c r="D259" s="38"/>
      <c r="E259" s="39"/>
      <c r="F259" s="204"/>
    </row>
    <row r="260" spans="1:6" ht="25.5" hidden="1" customHeight="1">
      <c r="A260" s="38"/>
      <c r="B260" s="38"/>
      <c r="C260" s="38"/>
      <c r="D260" s="38"/>
      <c r="E260" s="39"/>
      <c r="F260" s="204"/>
    </row>
    <row r="261" spans="1:6" ht="25.5" hidden="1" customHeight="1">
      <c r="A261" s="38"/>
      <c r="B261" s="38"/>
      <c r="C261" s="38"/>
      <c r="D261" s="38"/>
      <c r="E261" s="39"/>
      <c r="F261" s="204"/>
    </row>
    <row r="262" spans="1:6" ht="25.5" hidden="1" customHeight="1">
      <c r="A262" s="38"/>
      <c r="B262" s="38"/>
      <c r="C262" s="38"/>
      <c r="D262" s="38"/>
      <c r="E262" s="40"/>
      <c r="F262" s="204"/>
    </row>
    <row r="263" spans="1:6" ht="25.5" hidden="1" customHeight="1">
      <c r="A263" s="38"/>
      <c r="B263" s="38"/>
      <c r="C263" s="38"/>
      <c r="D263" s="38"/>
      <c r="E263" s="39"/>
      <c r="F263" s="204"/>
    </row>
    <row r="264" spans="1:6" ht="25.5" hidden="1" customHeight="1">
      <c r="A264" s="38"/>
      <c r="B264" s="38"/>
      <c r="C264" s="38"/>
      <c r="D264" s="38"/>
      <c r="E264" s="39"/>
      <c r="F264" s="204"/>
    </row>
    <row r="265" spans="1:6" ht="25.5" hidden="1" customHeight="1">
      <c r="A265" s="38"/>
      <c r="B265" s="38"/>
      <c r="C265" s="38"/>
      <c r="D265" s="38"/>
      <c r="E265" s="39"/>
      <c r="F265" s="204"/>
    </row>
    <row r="266" spans="1:6" ht="25.5" hidden="1" customHeight="1">
      <c r="A266" s="38"/>
      <c r="B266" s="38"/>
      <c r="C266" s="38"/>
      <c r="D266" s="38"/>
      <c r="E266" s="39"/>
      <c r="F266" s="204"/>
    </row>
    <row r="267" spans="1:6" ht="25.5" hidden="1" customHeight="1">
      <c r="A267" s="38"/>
      <c r="B267" s="38"/>
      <c r="C267" s="38"/>
      <c r="D267" s="38"/>
      <c r="E267" s="39"/>
      <c r="F267" s="204"/>
    </row>
    <row r="268" spans="1:6" ht="25.5" hidden="1" customHeight="1">
      <c r="A268" s="38"/>
      <c r="B268" s="38"/>
      <c r="C268" s="38"/>
      <c r="D268" s="38"/>
      <c r="E268" s="39"/>
      <c r="F268" s="204"/>
    </row>
    <row r="269" spans="1:6" ht="25.5" hidden="1" customHeight="1">
      <c r="A269" s="38"/>
      <c r="B269" s="38"/>
      <c r="C269" s="38"/>
      <c r="D269" s="38"/>
      <c r="E269" s="39"/>
      <c r="F269" s="204"/>
    </row>
    <row r="270" spans="1:6" ht="25.5" hidden="1" customHeight="1">
      <c r="A270" s="38"/>
      <c r="B270" s="38"/>
      <c r="C270" s="38"/>
      <c r="D270" s="38"/>
      <c r="E270" s="40"/>
      <c r="F270" s="204"/>
    </row>
    <row r="271" spans="1:6" ht="25.5" hidden="1" customHeight="1">
      <c r="A271" s="38"/>
      <c r="B271" s="38"/>
      <c r="C271" s="38"/>
      <c r="D271" s="38"/>
      <c r="E271" s="39"/>
      <c r="F271" s="204"/>
    </row>
    <row r="272" spans="1:6" ht="25.5" hidden="1" customHeight="1">
      <c r="A272" s="38"/>
      <c r="B272" s="38"/>
      <c r="C272" s="38"/>
      <c r="D272" s="38"/>
      <c r="E272" s="39"/>
      <c r="F272" s="204"/>
    </row>
    <row r="273" spans="1:6" ht="25.5" hidden="1" customHeight="1">
      <c r="A273" s="38"/>
      <c r="B273" s="38"/>
      <c r="C273" s="38"/>
      <c r="D273" s="38"/>
      <c r="E273" s="39"/>
      <c r="F273" s="204"/>
    </row>
    <row r="274" spans="1:6" ht="25.5" hidden="1" customHeight="1">
      <c r="A274" s="38"/>
      <c r="B274" s="38"/>
      <c r="C274" s="38"/>
      <c r="D274" s="38"/>
      <c r="E274" s="39"/>
      <c r="F274" s="204"/>
    </row>
    <row r="275" spans="1:6" ht="25.5" hidden="1" customHeight="1">
      <c r="A275" s="38"/>
      <c r="B275" s="38"/>
      <c r="C275" s="38"/>
      <c r="D275" s="38"/>
      <c r="E275" s="39"/>
      <c r="F275" s="204"/>
    </row>
    <row r="276" spans="1:6" ht="25.5" hidden="1" customHeight="1">
      <c r="A276" s="38"/>
      <c r="B276" s="38"/>
      <c r="C276" s="38"/>
      <c r="D276" s="38"/>
      <c r="E276" s="39"/>
      <c r="F276" s="204"/>
    </row>
    <row r="277" spans="1:6" ht="25.5" hidden="1" customHeight="1">
      <c r="A277" s="38"/>
      <c r="B277" s="38"/>
      <c r="C277" s="38"/>
      <c r="D277" s="38"/>
      <c r="E277" s="39"/>
      <c r="F277" s="204"/>
    </row>
    <row r="278" spans="1:6" ht="25.5" hidden="1" customHeight="1">
      <c r="A278" s="38"/>
      <c r="B278" s="38"/>
      <c r="C278" s="38"/>
      <c r="D278" s="38"/>
      <c r="E278" s="39"/>
      <c r="F278" s="204"/>
    </row>
    <row r="279" spans="1:6" ht="25.5" hidden="1" customHeight="1">
      <c r="A279" s="38"/>
      <c r="B279" s="38"/>
      <c r="C279" s="38"/>
      <c r="D279" s="38"/>
      <c r="E279" s="39"/>
      <c r="F279" s="204"/>
    </row>
    <row r="280" spans="1:6" ht="25.5" hidden="1" customHeight="1">
      <c r="A280" s="38"/>
      <c r="B280" s="38"/>
      <c r="C280" s="38"/>
      <c r="D280" s="38"/>
      <c r="E280" s="40"/>
      <c r="F280" s="204"/>
    </row>
    <row r="281" spans="1:6" ht="25.5" hidden="1" customHeight="1">
      <c r="A281" s="38"/>
      <c r="B281" s="38"/>
      <c r="C281" s="38"/>
      <c r="D281" s="38"/>
      <c r="E281" s="39"/>
      <c r="F281" s="204"/>
    </row>
    <row r="282" spans="1:6" ht="25.5" hidden="1" customHeight="1">
      <c r="A282" s="38"/>
      <c r="B282" s="38"/>
      <c r="C282" s="38"/>
      <c r="D282" s="38"/>
      <c r="E282" s="39"/>
      <c r="F282" s="204"/>
    </row>
    <row r="283" spans="1:6" ht="25.5" hidden="1" customHeight="1">
      <c r="A283" s="38"/>
      <c r="B283" s="38"/>
      <c r="C283" s="38"/>
      <c r="D283" s="38"/>
      <c r="E283" s="39"/>
      <c r="F283" s="204"/>
    </row>
    <row r="284" spans="1:6" ht="25.5" hidden="1" customHeight="1">
      <c r="A284" s="38"/>
      <c r="B284" s="38"/>
      <c r="C284" s="38"/>
      <c r="D284" s="38"/>
      <c r="E284" s="39"/>
      <c r="F284" s="204"/>
    </row>
    <row r="285" spans="1:6" ht="25.5" hidden="1" customHeight="1">
      <c r="A285" s="38"/>
      <c r="B285" s="38"/>
      <c r="C285" s="38"/>
      <c r="D285" s="38"/>
      <c r="E285" s="39"/>
      <c r="F285" s="204"/>
    </row>
    <row r="286" spans="1:6" ht="25.5" hidden="1" customHeight="1">
      <c r="A286" s="38"/>
      <c r="B286" s="38"/>
      <c r="C286" s="38"/>
      <c r="D286" s="38"/>
      <c r="E286" s="40"/>
      <c r="F286" s="204"/>
    </row>
    <row r="287" spans="1:6" ht="25.5" hidden="1" customHeight="1">
      <c r="A287" s="38"/>
      <c r="B287" s="38"/>
      <c r="C287" s="38"/>
      <c r="D287" s="38"/>
      <c r="E287" s="39"/>
      <c r="F287" s="204"/>
    </row>
    <row r="288" spans="1:6" ht="25.5" hidden="1" customHeight="1">
      <c r="A288" s="38"/>
      <c r="B288" s="38"/>
      <c r="C288" s="38"/>
      <c r="D288" s="38"/>
      <c r="E288" s="39"/>
      <c r="F288" s="204"/>
    </row>
    <row r="289" spans="1:6" ht="25.5" hidden="1" customHeight="1">
      <c r="A289" s="38"/>
      <c r="B289" s="38"/>
      <c r="C289" s="38"/>
      <c r="D289" s="38"/>
      <c r="E289" s="39"/>
      <c r="F289" s="204"/>
    </row>
    <row r="290" spans="1:6" ht="25.5" hidden="1" customHeight="1">
      <c r="A290" s="38"/>
      <c r="B290" s="38"/>
      <c r="C290" s="38"/>
      <c r="D290" s="38"/>
      <c r="E290" s="39"/>
      <c r="F290" s="204"/>
    </row>
    <row r="291" spans="1:6" ht="25.5" hidden="1" customHeight="1">
      <c r="A291" s="38"/>
      <c r="B291" s="38"/>
      <c r="C291" s="38"/>
      <c r="D291" s="38"/>
      <c r="E291" s="39"/>
      <c r="F291" s="204"/>
    </row>
    <row r="292" spans="1:6" ht="25.5" hidden="1" customHeight="1">
      <c r="A292" s="38"/>
      <c r="B292" s="38"/>
      <c r="C292" s="38"/>
      <c r="D292" s="38"/>
      <c r="E292" s="39"/>
      <c r="F292" s="204"/>
    </row>
    <row r="293" spans="1:6" ht="25.5" hidden="1" customHeight="1">
      <c r="A293" s="38"/>
      <c r="B293" s="38"/>
      <c r="C293" s="38"/>
      <c r="D293" s="38"/>
      <c r="E293" s="39"/>
      <c r="F293" s="204"/>
    </row>
    <row r="294" spans="1:6" ht="25.5" hidden="1" customHeight="1">
      <c r="A294" s="38"/>
      <c r="B294" s="38"/>
      <c r="C294" s="38"/>
      <c r="D294" s="38"/>
      <c r="E294" s="40"/>
      <c r="F294" s="204"/>
    </row>
    <row r="295" spans="1:6" ht="25.5" hidden="1" customHeight="1">
      <c r="A295" s="38"/>
      <c r="B295" s="38"/>
      <c r="C295" s="38"/>
      <c r="D295" s="38"/>
      <c r="E295" s="39"/>
      <c r="F295" s="204"/>
    </row>
    <row r="296" spans="1:6" ht="25.5" hidden="1" customHeight="1">
      <c r="A296" s="38"/>
      <c r="B296" s="38"/>
      <c r="C296" s="38"/>
      <c r="D296" s="38"/>
      <c r="E296" s="39"/>
      <c r="F296" s="204"/>
    </row>
    <row r="297" spans="1:6" ht="25.5" hidden="1" customHeight="1">
      <c r="A297" s="38"/>
      <c r="B297" s="38"/>
      <c r="C297" s="38"/>
      <c r="D297" s="38"/>
      <c r="E297" s="39"/>
      <c r="F297" s="204"/>
    </row>
    <row r="298" spans="1:6" ht="25.5" hidden="1" customHeight="1">
      <c r="A298" s="38"/>
      <c r="B298" s="38"/>
      <c r="C298" s="38"/>
      <c r="D298" s="38"/>
      <c r="E298" s="39"/>
      <c r="F298" s="204"/>
    </row>
    <row r="299" spans="1:6" ht="25.5" hidden="1" customHeight="1">
      <c r="A299" s="38"/>
      <c r="B299" s="38"/>
      <c r="C299" s="38"/>
      <c r="D299" s="38"/>
      <c r="E299" s="39"/>
      <c r="F299" s="204"/>
    </row>
    <row r="300" spans="1:6" ht="25.5" hidden="1" customHeight="1">
      <c r="A300" s="38"/>
      <c r="B300" s="38"/>
      <c r="C300" s="38"/>
      <c r="D300" s="38"/>
      <c r="E300" s="39"/>
      <c r="F300" s="204"/>
    </row>
    <row r="301" spans="1:6" ht="25.5" hidden="1" customHeight="1">
      <c r="A301" s="38"/>
      <c r="B301" s="38"/>
      <c r="C301" s="38"/>
      <c r="D301" s="38"/>
      <c r="E301" s="39"/>
      <c r="F301" s="204"/>
    </row>
    <row r="302" spans="1:6" ht="25.5" hidden="1" customHeight="1">
      <c r="A302" s="38"/>
      <c r="B302" s="38"/>
      <c r="C302" s="38"/>
      <c r="D302" s="38"/>
      <c r="E302" s="39"/>
      <c r="F302" s="204"/>
    </row>
    <row r="303" spans="1:6" ht="25.5" hidden="1" customHeight="1">
      <c r="A303" s="38"/>
      <c r="B303" s="38"/>
      <c r="C303" s="38"/>
      <c r="D303" s="38"/>
      <c r="E303" s="39"/>
      <c r="F303" s="204"/>
    </row>
    <row r="304" spans="1:6" ht="25.5" hidden="1" customHeight="1">
      <c r="A304" s="38"/>
      <c r="B304" s="38"/>
      <c r="C304" s="38"/>
      <c r="D304" s="38"/>
      <c r="E304" s="39"/>
      <c r="F304" s="204"/>
    </row>
    <row r="305" spans="1:6" ht="25.5" hidden="1" customHeight="1">
      <c r="A305" s="38"/>
      <c r="B305" s="38"/>
      <c r="C305" s="38"/>
      <c r="D305" s="38"/>
      <c r="E305" s="40"/>
      <c r="F305" s="204"/>
    </row>
    <row r="306" spans="1:6" ht="25.5" hidden="1" customHeight="1">
      <c r="A306" s="38"/>
      <c r="B306" s="38"/>
      <c r="C306" s="38"/>
      <c r="D306" s="38"/>
      <c r="E306" s="39"/>
      <c r="F306" s="204"/>
    </row>
    <row r="307" spans="1:6" ht="25.5" hidden="1" customHeight="1">
      <c r="A307" s="38"/>
      <c r="B307" s="38"/>
      <c r="C307" s="38"/>
      <c r="D307" s="38"/>
      <c r="E307" s="39"/>
      <c r="F307" s="204"/>
    </row>
    <row r="308" spans="1:6" ht="25.5" hidden="1" customHeight="1">
      <c r="A308" s="38"/>
      <c r="B308" s="38"/>
      <c r="C308" s="38"/>
      <c r="D308" s="38"/>
      <c r="E308" s="39"/>
      <c r="F308" s="204"/>
    </row>
    <row r="309" spans="1:6" ht="25.5" hidden="1" customHeight="1">
      <c r="A309" s="38"/>
      <c r="B309" s="38"/>
      <c r="C309" s="38"/>
      <c r="D309" s="38"/>
      <c r="E309" s="39"/>
      <c r="F309" s="204"/>
    </row>
    <row r="310" spans="1:6" ht="25.5" hidden="1" customHeight="1">
      <c r="A310" s="38"/>
      <c r="B310" s="38"/>
      <c r="C310" s="38"/>
      <c r="D310" s="38"/>
      <c r="E310" s="39"/>
      <c r="F310" s="204"/>
    </row>
    <row r="311" spans="1:6" ht="25.5" hidden="1" customHeight="1">
      <c r="A311" s="38"/>
      <c r="B311" s="38"/>
      <c r="C311" s="38"/>
      <c r="D311" s="38"/>
      <c r="E311" s="40"/>
      <c r="F311" s="204"/>
    </row>
    <row r="312" spans="1:6" ht="25.5" hidden="1" customHeight="1">
      <c r="A312" s="38"/>
      <c r="B312" s="38"/>
      <c r="C312" s="38"/>
      <c r="D312" s="38"/>
      <c r="E312" s="39"/>
      <c r="F312" s="204"/>
    </row>
    <row r="313" spans="1:6" ht="25.5" hidden="1" customHeight="1">
      <c r="A313" s="38"/>
      <c r="B313" s="38"/>
      <c r="C313" s="38"/>
      <c r="D313" s="38"/>
      <c r="E313" s="39"/>
      <c r="F313" s="204"/>
    </row>
    <row r="314" spans="1:6" ht="25.5" hidden="1" customHeight="1">
      <c r="A314" s="38"/>
      <c r="B314" s="38"/>
      <c r="C314" s="38"/>
      <c r="D314" s="38"/>
      <c r="E314" s="39"/>
      <c r="F314" s="204"/>
    </row>
    <row r="315" spans="1:6" ht="25.5" hidden="1" customHeight="1">
      <c r="A315" s="38"/>
      <c r="B315" s="38"/>
      <c r="C315" s="38"/>
      <c r="D315" s="38"/>
      <c r="E315" s="39"/>
      <c r="F315" s="204"/>
    </row>
    <row r="316" spans="1:6" ht="25.5" hidden="1" customHeight="1">
      <c r="A316" s="38"/>
      <c r="B316" s="38"/>
      <c r="C316" s="38"/>
      <c r="D316" s="38"/>
      <c r="E316" s="39"/>
      <c r="F316" s="204"/>
    </row>
    <row r="317" spans="1:6" ht="25.5" hidden="1" customHeight="1">
      <c r="A317" s="38"/>
      <c r="B317" s="38"/>
      <c r="C317" s="38"/>
      <c r="D317" s="38"/>
      <c r="E317" s="39"/>
      <c r="F317" s="204"/>
    </row>
    <row r="318" spans="1:6" ht="25.5" hidden="1" customHeight="1">
      <c r="A318" s="38"/>
      <c r="B318" s="38"/>
      <c r="C318" s="38"/>
      <c r="D318" s="38"/>
      <c r="E318" s="39"/>
      <c r="F318" s="204"/>
    </row>
    <row r="319" spans="1:6" ht="25.5" hidden="1" customHeight="1">
      <c r="A319" s="38"/>
      <c r="B319" s="38"/>
      <c r="C319" s="38"/>
      <c r="D319" s="38"/>
      <c r="E319" s="40"/>
      <c r="F319" s="204"/>
    </row>
    <row r="320" spans="1:6" ht="25.5" hidden="1" customHeight="1">
      <c r="A320" s="38"/>
      <c r="B320" s="38"/>
      <c r="C320" s="38"/>
      <c r="D320" s="38"/>
      <c r="E320" s="39"/>
      <c r="F320" s="204"/>
    </row>
    <row r="321" spans="1:6" ht="25.5" hidden="1" customHeight="1">
      <c r="A321" s="38"/>
      <c r="B321" s="38"/>
      <c r="C321" s="38"/>
      <c r="D321" s="38"/>
      <c r="E321" s="39"/>
      <c r="F321" s="204"/>
    </row>
    <row r="322" spans="1:6" ht="25.5" hidden="1" customHeight="1">
      <c r="A322" s="38"/>
      <c r="B322" s="38"/>
      <c r="C322" s="38"/>
      <c r="D322" s="38"/>
      <c r="E322" s="39"/>
      <c r="F322" s="204"/>
    </row>
    <row r="323" spans="1:6" ht="25.5" hidden="1" customHeight="1">
      <c r="A323" s="38"/>
      <c r="B323" s="38"/>
      <c r="C323" s="38"/>
      <c r="D323" s="38"/>
      <c r="E323" s="39"/>
      <c r="F323" s="204"/>
    </row>
    <row r="324" spans="1:6" ht="25.5" hidden="1" customHeight="1">
      <c r="A324" s="38"/>
      <c r="B324" s="38"/>
      <c r="C324" s="38"/>
      <c r="D324" s="38"/>
      <c r="E324" s="39"/>
      <c r="F324" s="204"/>
    </row>
    <row r="325" spans="1:6" ht="25.5" hidden="1" customHeight="1">
      <c r="A325" s="38"/>
      <c r="B325" s="38"/>
      <c r="C325" s="38"/>
      <c r="D325" s="38"/>
      <c r="E325" s="39"/>
      <c r="F325" s="204"/>
    </row>
    <row r="326" spans="1:6" ht="25.5" hidden="1" customHeight="1">
      <c r="A326" s="38"/>
      <c r="B326" s="38"/>
      <c r="C326" s="38"/>
      <c r="D326" s="38"/>
      <c r="E326" s="39"/>
      <c r="F326" s="204"/>
    </row>
    <row r="327" spans="1:6" ht="25.5" hidden="1" customHeight="1">
      <c r="A327" s="38"/>
      <c r="B327" s="38"/>
      <c r="C327" s="38"/>
      <c r="D327" s="38"/>
      <c r="E327" s="39"/>
      <c r="F327" s="204"/>
    </row>
    <row r="328" spans="1:6" ht="25.5" hidden="1" customHeight="1">
      <c r="A328" s="38"/>
      <c r="B328" s="38"/>
      <c r="C328" s="38"/>
      <c r="D328" s="38"/>
      <c r="E328" s="40"/>
      <c r="F328" s="204"/>
    </row>
    <row r="329" spans="1:6" ht="25.5" hidden="1" customHeight="1">
      <c r="A329" s="38"/>
      <c r="B329" s="38"/>
      <c r="C329" s="38"/>
      <c r="D329" s="38"/>
      <c r="E329" s="39"/>
      <c r="F329" s="204"/>
    </row>
    <row r="330" spans="1:6" ht="25.5" hidden="1" customHeight="1">
      <c r="A330" s="38"/>
      <c r="B330" s="38"/>
      <c r="C330" s="38"/>
      <c r="D330" s="38"/>
      <c r="E330" s="39"/>
      <c r="F330" s="204"/>
    </row>
    <row r="331" spans="1:6" ht="25.5" hidden="1" customHeight="1">
      <c r="A331" s="38"/>
      <c r="B331" s="38"/>
      <c r="C331" s="38"/>
      <c r="D331" s="38"/>
      <c r="E331" s="40"/>
      <c r="F331" s="204"/>
    </row>
    <row r="332" spans="1:6" ht="25.5" hidden="1" customHeight="1">
      <c r="A332" s="38"/>
      <c r="B332" s="38"/>
      <c r="C332" s="38"/>
      <c r="D332" s="38"/>
      <c r="E332" s="39"/>
      <c r="F332" s="204"/>
    </row>
    <row r="333" spans="1:6" ht="25.5" hidden="1" customHeight="1">
      <c r="A333" s="38"/>
      <c r="B333" s="38"/>
      <c r="C333" s="38"/>
      <c r="D333" s="38"/>
      <c r="E333" s="39"/>
      <c r="F333" s="204"/>
    </row>
    <row r="334" spans="1:6" ht="25.5" hidden="1" customHeight="1">
      <c r="A334" s="38"/>
      <c r="B334" s="38"/>
      <c r="C334" s="38"/>
      <c r="D334" s="38"/>
      <c r="E334" s="39"/>
      <c r="F334" s="204"/>
    </row>
    <row r="335" spans="1:6" ht="25.5" hidden="1" customHeight="1">
      <c r="A335" s="38"/>
      <c r="B335" s="38"/>
      <c r="C335" s="38"/>
      <c r="D335" s="38"/>
      <c r="E335" s="39"/>
      <c r="F335" s="204"/>
    </row>
    <row r="336" spans="1:6" ht="25.5" hidden="1" customHeight="1">
      <c r="A336" s="38"/>
      <c r="B336" s="38"/>
      <c r="C336" s="38"/>
      <c r="D336" s="38"/>
      <c r="E336" s="39"/>
      <c r="F336" s="204"/>
    </row>
    <row r="337" spans="1:6" ht="25.5" hidden="1" customHeight="1">
      <c r="A337" s="38"/>
      <c r="B337" s="38"/>
      <c r="C337" s="38"/>
      <c r="D337" s="38"/>
      <c r="E337" s="39"/>
      <c r="F337" s="204"/>
    </row>
    <row r="338" spans="1:6" ht="25.5" hidden="1" customHeight="1">
      <c r="A338" s="38"/>
      <c r="B338" s="38"/>
      <c r="C338" s="38"/>
      <c r="D338" s="38"/>
      <c r="E338" s="40"/>
      <c r="F338" s="204"/>
    </row>
    <row r="339" spans="1:6" ht="25.5" hidden="1" customHeight="1">
      <c r="A339" s="38"/>
      <c r="B339" s="38"/>
      <c r="C339" s="38"/>
      <c r="D339" s="38"/>
      <c r="E339" s="39"/>
      <c r="F339" s="204"/>
    </row>
    <row r="340" spans="1:6" ht="25.5" hidden="1" customHeight="1">
      <c r="A340" s="38"/>
      <c r="B340" s="38"/>
      <c r="C340" s="38"/>
      <c r="D340" s="38"/>
      <c r="E340" s="39"/>
      <c r="F340" s="204"/>
    </row>
    <row r="341" spans="1:6" ht="25.5" hidden="1" customHeight="1">
      <c r="A341" s="38"/>
      <c r="B341" s="38"/>
      <c r="C341" s="38"/>
      <c r="D341" s="38"/>
      <c r="E341" s="39"/>
      <c r="F341" s="204"/>
    </row>
    <row r="342" spans="1:6" ht="25.5" hidden="1" customHeight="1">
      <c r="A342" s="38"/>
      <c r="B342" s="38"/>
      <c r="C342" s="38"/>
      <c r="D342" s="38"/>
      <c r="E342" s="40"/>
      <c r="F342" s="204"/>
    </row>
    <row r="343" spans="1:6" ht="25.5" hidden="1" customHeight="1">
      <c r="A343" s="38"/>
      <c r="B343" s="38"/>
      <c r="C343" s="38"/>
      <c r="D343" s="38"/>
      <c r="E343" s="40"/>
      <c r="F343" s="204"/>
    </row>
    <row r="344" spans="1:6" ht="25.5" hidden="1" customHeight="1">
      <c r="A344" s="38"/>
      <c r="B344" s="38"/>
      <c r="C344" s="38"/>
      <c r="D344" s="38"/>
      <c r="E344" s="39"/>
      <c r="F344" s="204"/>
    </row>
    <row r="345" spans="1:6" ht="25.5" hidden="1" customHeight="1">
      <c r="A345" s="38"/>
      <c r="B345" s="38"/>
      <c r="C345" s="38"/>
      <c r="D345" s="38"/>
      <c r="E345" s="39"/>
      <c r="F345" s="204"/>
    </row>
    <row r="346" spans="1:6" ht="25.5" hidden="1" customHeight="1">
      <c r="A346" s="38"/>
      <c r="B346" s="38"/>
      <c r="C346" s="38"/>
      <c r="D346" s="38"/>
      <c r="E346" s="39"/>
      <c r="F346" s="204"/>
    </row>
    <row r="347" spans="1:6" ht="25.5" hidden="1" customHeight="1">
      <c r="A347" s="38"/>
      <c r="B347" s="38"/>
      <c r="C347" s="38"/>
      <c r="D347" s="38"/>
      <c r="E347" s="39"/>
      <c r="F347" s="204"/>
    </row>
    <row r="348" spans="1:6" ht="25.5" hidden="1" customHeight="1">
      <c r="A348" s="38"/>
      <c r="B348" s="38"/>
      <c r="C348" s="38"/>
      <c r="D348" s="38"/>
      <c r="E348" s="39"/>
      <c r="F348" s="204"/>
    </row>
    <row r="349" spans="1:6" ht="25.5" hidden="1" customHeight="1">
      <c r="A349" s="38"/>
      <c r="B349" s="38"/>
      <c r="C349" s="38"/>
      <c r="D349" s="38"/>
      <c r="E349" s="39"/>
      <c r="F349" s="204"/>
    </row>
    <row r="350" spans="1:6" ht="25.5" hidden="1" customHeight="1">
      <c r="A350" s="38"/>
      <c r="B350" s="38"/>
      <c r="C350" s="38"/>
      <c r="D350" s="38"/>
      <c r="E350" s="40"/>
      <c r="F350" s="204"/>
    </row>
    <row r="351" spans="1:6" ht="25.5" hidden="1" customHeight="1">
      <c r="A351" s="38"/>
      <c r="B351" s="38"/>
      <c r="C351" s="38"/>
      <c r="D351" s="38"/>
      <c r="E351" s="39"/>
      <c r="F351" s="204"/>
    </row>
    <row r="352" spans="1:6" ht="25.5" hidden="1" customHeight="1">
      <c r="A352" s="38"/>
      <c r="B352" s="38"/>
      <c r="C352" s="38"/>
      <c r="D352" s="38"/>
      <c r="E352" s="39"/>
      <c r="F352" s="204"/>
    </row>
    <row r="353" spans="1:6" ht="25.5" hidden="1" customHeight="1">
      <c r="A353" s="38"/>
      <c r="B353" s="38"/>
      <c r="C353" s="38"/>
      <c r="D353" s="38"/>
      <c r="E353" s="39"/>
      <c r="F353" s="204"/>
    </row>
    <row r="354" spans="1:6" ht="25.5" hidden="1" customHeight="1">
      <c r="A354" s="38"/>
      <c r="B354" s="38"/>
      <c r="C354" s="38"/>
      <c r="D354" s="38"/>
      <c r="E354" s="39"/>
      <c r="F354" s="204"/>
    </row>
    <row r="355" spans="1:6" ht="25.5" hidden="1" customHeight="1">
      <c r="A355" s="38"/>
      <c r="B355" s="38"/>
      <c r="C355" s="38"/>
      <c r="D355" s="38"/>
      <c r="E355" s="40"/>
      <c r="F355" s="204"/>
    </row>
    <row r="356" spans="1:6" ht="25.5" hidden="1" customHeight="1">
      <c r="A356" s="38"/>
      <c r="B356" s="38"/>
      <c r="C356" s="38"/>
      <c r="D356" s="38"/>
      <c r="E356" s="39"/>
      <c r="F356" s="204"/>
    </row>
    <row r="357" spans="1:6" ht="25.5" hidden="1" customHeight="1">
      <c r="A357" s="38"/>
      <c r="B357" s="38"/>
      <c r="C357" s="38"/>
      <c r="D357" s="38"/>
      <c r="E357" s="39"/>
      <c r="F357" s="204"/>
    </row>
    <row r="358" spans="1:6" ht="25.5" hidden="1" customHeight="1">
      <c r="A358" s="38"/>
      <c r="B358" s="38"/>
      <c r="C358" s="38"/>
      <c r="D358" s="38"/>
      <c r="E358" s="40"/>
      <c r="F358" s="204"/>
    </row>
    <row r="359" spans="1:6" ht="25.5" hidden="1" customHeight="1">
      <c r="A359" s="38"/>
      <c r="B359" s="38"/>
      <c r="C359" s="38"/>
      <c r="D359" s="38"/>
      <c r="E359" s="39"/>
      <c r="F359" s="204"/>
    </row>
    <row r="360" spans="1:6" ht="25.5" hidden="1" customHeight="1">
      <c r="A360" s="38"/>
      <c r="B360" s="38"/>
      <c r="C360" s="38"/>
      <c r="D360" s="38"/>
      <c r="E360" s="39"/>
      <c r="F360" s="204"/>
    </row>
    <row r="361" spans="1:6" ht="25.5" hidden="1" customHeight="1">
      <c r="A361" s="38"/>
      <c r="B361" s="38"/>
      <c r="C361" s="38"/>
      <c r="D361" s="38"/>
      <c r="E361" s="39"/>
      <c r="F361" s="204"/>
    </row>
    <row r="362" spans="1:6" ht="25.5" hidden="1" customHeight="1">
      <c r="A362" s="38"/>
      <c r="B362" s="38"/>
      <c r="C362" s="38"/>
      <c r="D362" s="38"/>
      <c r="E362" s="39"/>
      <c r="F362" s="204"/>
    </row>
    <row r="363" spans="1:6" ht="25.5" hidden="1" customHeight="1">
      <c r="A363" s="38"/>
      <c r="B363" s="38"/>
      <c r="C363" s="38"/>
      <c r="D363" s="38"/>
      <c r="E363" s="39"/>
      <c r="F363" s="204"/>
    </row>
    <row r="364" spans="1:6" ht="25.5" hidden="1" customHeight="1">
      <c r="A364" s="38"/>
      <c r="B364" s="38"/>
      <c r="C364" s="38"/>
      <c r="D364" s="38"/>
      <c r="E364" s="39"/>
      <c r="F364" s="204"/>
    </row>
    <row r="365" spans="1:6" ht="25.5" hidden="1" customHeight="1">
      <c r="A365" s="38"/>
      <c r="B365" s="38"/>
      <c r="C365" s="38"/>
      <c r="D365" s="38"/>
      <c r="E365" s="40"/>
      <c r="F365" s="204"/>
    </row>
    <row r="366" spans="1:6" ht="25.5" hidden="1" customHeight="1">
      <c r="A366" s="38"/>
      <c r="B366" s="38"/>
      <c r="C366" s="38"/>
      <c r="D366" s="38"/>
      <c r="E366" s="39"/>
      <c r="F366" s="204"/>
    </row>
    <row r="367" spans="1:6" ht="25.5" hidden="1" customHeight="1">
      <c r="A367" s="38"/>
      <c r="B367" s="38"/>
      <c r="C367" s="38"/>
      <c r="D367" s="38"/>
      <c r="E367" s="40"/>
      <c r="F367" s="204"/>
    </row>
    <row r="368" spans="1:6" ht="25.5" hidden="1" customHeight="1">
      <c r="A368" s="38"/>
      <c r="B368" s="38"/>
      <c r="C368" s="38"/>
      <c r="D368" s="38"/>
      <c r="E368" s="39"/>
      <c r="F368" s="204"/>
    </row>
    <row r="369" spans="1:6" ht="25.5" hidden="1" customHeight="1">
      <c r="A369" s="38"/>
      <c r="B369" s="38"/>
      <c r="C369" s="38"/>
      <c r="D369" s="38"/>
      <c r="E369" s="39"/>
      <c r="F369" s="204"/>
    </row>
    <row r="370" spans="1:6" ht="25.5" hidden="1" customHeight="1">
      <c r="A370" s="38"/>
      <c r="B370" s="38"/>
      <c r="C370" s="38"/>
      <c r="D370" s="38"/>
      <c r="E370" s="39"/>
      <c r="F370" s="204"/>
    </row>
    <row r="371" spans="1:6" ht="25.5" hidden="1" customHeight="1">
      <c r="A371" s="38"/>
      <c r="B371" s="38"/>
      <c r="C371" s="38"/>
      <c r="D371" s="38"/>
      <c r="E371" s="39"/>
      <c r="F371" s="204"/>
    </row>
    <row r="372" spans="1:6" ht="25.5" hidden="1" customHeight="1">
      <c r="A372" s="38"/>
      <c r="B372" s="38"/>
      <c r="C372" s="38"/>
      <c r="D372" s="38"/>
      <c r="E372" s="39"/>
      <c r="F372" s="204"/>
    </row>
    <row r="373" spans="1:6" ht="25.5" hidden="1" customHeight="1">
      <c r="A373" s="38"/>
      <c r="B373" s="38"/>
      <c r="C373" s="38"/>
      <c r="D373" s="38"/>
      <c r="E373" s="39"/>
      <c r="F373" s="204"/>
    </row>
    <row r="374" spans="1:6" ht="25.5" hidden="1" customHeight="1">
      <c r="A374" s="38"/>
      <c r="B374" s="38"/>
      <c r="C374" s="38"/>
      <c r="D374" s="38"/>
      <c r="E374" s="39"/>
      <c r="F374" s="204"/>
    </row>
    <row r="375" spans="1:6" ht="25.5" hidden="1" customHeight="1">
      <c r="A375" s="38"/>
      <c r="B375" s="38"/>
      <c r="C375" s="38"/>
      <c r="D375" s="38"/>
      <c r="E375" s="39"/>
      <c r="F375" s="204"/>
    </row>
    <row r="376" spans="1:6" ht="25.5" hidden="1" customHeight="1">
      <c r="A376" s="38"/>
      <c r="B376" s="38"/>
      <c r="C376" s="38"/>
      <c r="D376" s="38"/>
      <c r="E376" s="40"/>
      <c r="F376" s="204"/>
    </row>
    <row r="377" spans="1:6" ht="25.5" hidden="1" customHeight="1">
      <c r="A377" s="38"/>
      <c r="B377" s="38"/>
      <c r="C377" s="38"/>
      <c r="D377" s="38"/>
      <c r="E377" s="39"/>
      <c r="F377" s="204"/>
    </row>
    <row r="378" spans="1:6" ht="25.5" hidden="1" customHeight="1">
      <c r="A378" s="38"/>
      <c r="B378" s="38"/>
      <c r="C378" s="38"/>
      <c r="D378" s="38"/>
      <c r="E378" s="39"/>
      <c r="F378" s="204"/>
    </row>
    <row r="379" spans="1:6" ht="25.5" hidden="1" customHeight="1">
      <c r="A379" s="38"/>
      <c r="B379" s="38"/>
      <c r="C379" s="38"/>
      <c r="D379" s="38"/>
      <c r="E379" s="39"/>
      <c r="F379" s="204"/>
    </row>
    <row r="380" spans="1:6" ht="25.5" hidden="1" customHeight="1">
      <c r="A380" s="38"/>
      <c r="B380" s="38"/>
      <c r="C380" s="38"/>
      <c r="D380" s="38"/>
      <c r="E380" s="39"/>
      <c r="F380" s="204"/>
    </row>
    <row r="381" spans="1:6" ht="25.5" hidden="1" customHeight="1">
      <c r="A381" s="38"/>
      <c r="B381" s="38"/>
      <c r="C381" s="38"/>
      <c r="D381" s="38"/>
      <c r="E381" s="39"/>
      <c r="F381" s="204"/>
    </row>
    <row r="382" spans="1:6" ht="25.5" hidden="1" customHeight="1">
      <c r="A382" s="38"/>
      <c r="B382" s="38"/>
      <c r="C382" s="38"/>
      <c r="D382" s="38"/>
      <c r="E382" s="39"/>
      <c r="F382" s="204"/>
    </row>
    <row r="383" spans="1:6" ht="25.5" hidden="1" customHeight="1">
      <c r="A383" s="38"/>
      <c r="B383" s="38"/>
      <c r="C383" s="38"/>
      <c r="D383" s="38"/>
      <c r="E383" s="39"/>
      <c r="F383" s="204"/>
    </row>
    <row r="384" spans="1:6" ht="25.5" hidden="1" customHeight="1">
      <c r="A384" s="38"/>
      <c r="B384" s="38"/>
      <c r="C384" s="38"/>
      <c r="D384" s="38"/>
      <c r="E384" s="39"/>
      <c r="F384" s="204"/>
    </row>
    <row r="385" spans="1:6" ht="25.5" hidden="1" customHeight="1">
      <c r="A385" s="38"/>
      <c r="B385" s="38"/>
      <c r="C385" s="38"/>
      <c r="D385" s="38"/>
      <c r="E385" s="39"/>
      <c r="F385" s="204"/>
    </row>
    <row r="386" spans="1:6" ht="25.5" hidden="1" customHeight="1">
      <c r="A386" s="38"/>
      <c r="B386" s="38"/>
      <c r="C386" s="38"/>
      <c r="D386" s="38"/>
      <c r="E386" s="40"/>
      <c r="F386" s="204"/>
    </row>
    <row r="387" spans="1:6" ht="25.5" hidden="1" customHeight="1">
      <c r="A387" s="38"/>
      <c r="B387" s="38"/>
      <c r="C387" s="38"/>
      <c r="D387" s="38"/>
      <c r="E387" s="39"/>
      <c r="F387" s="204"/>
    </row>
    <row r="388" spans="1:6" ht="25.5" hidden="1" customHeight="1">
      <c r="A388" s="38"/>
      <c r="B388" s="38"/>
      <c r="C388" s="38"/>
      <c r="D388" s="38"/>
      <c r="E388" s="39"/>
      <c r="F388" s="204"/>
    </row>
    <row r="389" spans="1:6" ht="25.5" hidden="1" customHeight="1">
      <c r="A389" s="38"/>
      <c r="B389" s="38"/>
      <c r="C389" s="38"/>
      <c r="D389" s="38"/>
      <c r="E389" s="39"/>
      <c r="F389" s="204"/>
    </row>
    <row r="390" spans="1:6" ht="25.5" hidden="1" customHeight="1">
      <c r="A390" s="38"/>
      <c r="B390" s="38"/>
      <c r="C390" s="38"/>
      <c r="D390" s="38"/>
      <c r="E390" s="39"/>
      <c r="F390" s="204"/>
    </row>
    <row r="391" spans="1:6" ht="25.5" hidden="1" customHeight="1">
      <c r="A391" s="38"/>
      <c r="B391" s="38"/>
      <c r="C391" s="38"/>
      <c r="D391" s="38"/>
      <c r="E391" s="40"/>
      <c r="F391" s="204"/>
    </row>
    <row r="392" spans="1:6" ht="25.5" hidden="1" customHeight="1">
      <c r="A392" s="38"/>
      <c r="B392" s="38"/>
      <c r="C392" s="38"/>
      <c r="D392" s="38"/>
      <c r="E392" s="39"/>
      <c r="F392" s="204"/>
    </row>
    <row r="393" spans="1:6" ht="25.5" hidden="1" customHeight="1">
      <c r="A393" s="38"/>
      <c r="B393" s="38"/>
      <c r="C393" s="38"/>
      <c r="D393" s="38"/>
      <c r="E393" s="39"/>
      <c r="F393" s="204"/>
    </row>
    <row r="394" spans="1:6" ht="25.5" hidden="1" customHeight="1">
      <c r="A394" s="38"/>
      <c r="B394" s="38"/>
      <c r="C394" s="38"/>
      <c r="D394" s="38"/>
      <c r="E394" s="39"/>
      <c r="F394" s="204"/>
    </row>
    <row r="395" spans="1:6" ht="25.5" hidden="1" customHeight="1">
      <c r="A395" s="38"/>
      <c r="B395" s="38"/>
      <c r="C395" s="38"/>
      <c r="D395" s="38"/>
      <c r="E395" s="39"/>
      <c r="F395" s="204"/>
    </row>
    <row r="396" spans="1:6" ht="25.5" hidden="1" customHeight="1">
      <c r="A396" s="38"/>
      <c r="B396" s="38"/>
      <c r="C396" s="38"/>
      <c r="D396" s="38"/>
      <c r="E396" s="39"/>
      <c r="F396" s="204"/>
    </row>
    <row r="397" spans="1:6" ht="25.5" hidden="1" customHeight="1">
      <c r="A397" s="38"/>
      <c r="B397" s="38"/>
      <c r="C397" s="38"/>
      <c r="D397" s="38"/>
      <c r="E397" s="39"/>
      <c r="F397" s="204"/>
    </row>
    <row r="398" spans="1:6" ht="25.5" hidden="1" customHeight="1">
      <c r="A398" s="38"/>
      <c r="B398" s="38"/>
      <c r="C398" s="38"/>
      <c r="D398" s="38"/>
      <c r="E398" s="39"/>
      <c r="F398" s="204"/>
    </row>
    <row r="399" spans="1:6" ht="25.5" hidden="1" customHeight="1">
      <c r="A399" s="38"/>
      <c r="B399" s="38"/>
      <c r="C399" s="38"/>
      <c r="D399" s="38"/>
      <c r="E399" s="39"/>
      <c r="F399" s="204"/>
    </row>
    <row r="400" spans="1:6" ht="25.5" hidden="1" customHeight="1">
      <c r="A400" s="38"/>
      <c r="B400" s="38"/>
      <c r="C400" s="38"/>
      <c r="D400" s="38"/>
      <c r="E400" s="39"/>
      <c r="F400" s="204"/>
    </row>
    <row r="401" spans="1:6" ht="25.5" hidden="1" customHeight="1">
      <c r="A401" s="38"/>
      <c r="B401" s="38"/>
      <c r="C401" s="38"/>
      <c r="D401" s="38"/>
      <c r="E401" s="40"/>
      <c r="F401" s="204"/>
    </row>
    <row r="402" spans="1:6" ht="25.5" hidden="1" customHeight="1">
      <c r="A402" s="38"/>
      <c r="B402" s="38"/>
      <c r="C402" s="38"/>
      <c r="D402" s="38"/>
      <c r="E402" s="40"/>
      <c r="F402" s="204"/>
    </row>
    <row r="403" spans="1:6" ht="25.5" hidden="1" customHeight="1">
      <c r="A403" s="38"/>
      <c r="B403" s="38"/>
      <c r="C403" s="38"/>
      <c r="D403" s="38"/>
      <c r="E403" s="39"/>
      <c r="F403" s="204"/>
    </row>
    <row r="404" spans="1:6" ht="25.5" hidden="1" customHeight="1">
      <c r="A404" s="38"/>
      <c r="B404" s="38"/>
      <c r="C404" s="38"/>
      <c r="D404" s="38"/>
      <c r="E404" s="39"/>
      <c r="F404" s="204"/>
    </row>
    <row r="405" spans="1:6" ht="25.5" hidden="1" customHeight="1">
      <c r="A405" s="38"/>
      <c r="B405" s="38"/>
      <c r="C405" s="38"/>
      <c r="D405" s="38"/>
      <c r="E405" s="39"/>
      <c r="F405" s="204"/>
    </row>
    <row r="406" spans="1:6" ht="25.5" hidden="1" customHeight="1">
      <c r="A406" s="38"/>
      <c r="B406" s="38"/>
      <c r="C406" s="38"/>
      <c r="D406" s="38"/>
      <c r="E406" s="39"/>
      <c r="F406" s="204"/>
    </row>
    <row r="407" spans="1:6" ht="25.5" hidden="1" customHeight="1">
      <c r="A407" s="38"/>
      <c r="B407" s="38"/>
      <c r="C407" s="38"/>
      <c r="D407" s="38"/>
      <c r="E407" s="39"/>
      <c r="F407" s="204"/>
    </row>
    <row r="408" spans="1:6" ht="25.5" hidden="1" customHeight="1">
      <c r="A408" s="38"/>
      <c r="B408" s="38"/>
      <c r="C408" s="38"/>
      <c r="D408" s="38"/>
      <c r="E408" s="39"/>
      <c r="F408" s="204"/>
    </row>
    <row r="409" spans="1:6" ht="25.5" hidden="1" customHeight="1">
      <c r="A409" s="38"/>
      <c r="B409" s="38"/>
      <c r="C409" s="38"/>
      <c r="D409" s="38"/>
      <c r="E409" s="39"/>
      <c r="F409" s="204"/>
    </row>
    <row r="410" spans="1:6" ht="25.5" hidden="1" customHeight="1">
      <c r="A410" s="38"/>
      <c r="B410" s="38"/>
      <c r="C410" s="38"/>
      <c r="D410" s="38"/>
      <c r="E410" s="39"/>
      <c r="F410" s="204"/>
    </row>
    <row r="411" spans="1:6" ht="25.5" hidden="1" customHeight="1">
      <c r="A411" s="38"/>
      <c r="B411" s="38"/>
      <c r="C411" s="38"/>
      <c r="D411" s="38"/>
      <c r="E411" s="40"/>
      <c r="F411" s="204"/>
    </row>
    <row r="412" spans="1:6" ht="25.5" hidden="1" customHeight="1">
      <c r="A412" s="38"/>
      <c r="B412" s="38"/>
      <c r="C412" s="38"/>
      <c r="D412" s="38"/>
      <c r="E412" s="39"/>
      <c r="F412" s="204"/>
    </row>
    <row r="413" spans="1:6" ht="25.5" hidden="1" customHeight="1">
      <c r="A413" s="38"/>
      <c r="B413" s="38"/>
      <c r="C413" s="38"/>
      <c r="D413" s="38"/>
      <c r="E413" s="39"/>
      <c r="F413" s="204"/>
    </row>
    <row r="414" spans="1:6" ht="25.5" hidden="1" customHeight="1">
      <c r="A414" s="38"/>
      <c r="B414" s="38"/>
      <c r="C414" s="38"/>
      <c r="D414" s="38"/>
      <c r="E414" s="39"/>
      <c r="F414" s="204"/>
    </row>
    <row r="415" spans="1:6" ht="25.5" hidden="1" customHeight="1">
      <c r="A415" s="38"/>
      <c r="B415" s="38"/>
      <c r="C415" s="38"/>
      <c r="D415" s="38"/>
      <c r="E415" s="39"/>
      <c r="F415" s="204"/>
    </row>
    <row r="416" spans="1:6" ht="25.5" hidden="1" customHeight="1">
      <c r="A416" s="38"/>
      <c r="B416" s="38"/>
      <c r="C416" s="38"/>
      <c r="D416" s="38"/>
      <c r="E416" s="39"/>
      <c r="F416" s="204"/>
    </row>
    <row r="417" spans="1:6" ht="25.5" hidden="1" customHeight="1">
      <c r="A417" s="38"/>
      <c r="B417" s="38"/>
      <c r="C417" s="38"/>
      <c r="D417" s="38"/>
      <c r="E417" s="39"/>
      <c r="F417" s="204"/>
    </row>
    <row r="418" spans="1:6" ht="25.5" hidden="1" customHeight="1">
      <c r="A418" s="38"/>
      <c r="B418" s="38"/>
      <c r="C418" s="38"/>
      <c r="D418" s="38"/>
      <c r="E418" s="39"/>
      <c r="F418" s="204"/>
    </row>
    <row r="419" spans="1:6" ht="25.5" hidden="1" customHeight="1">
      <c r="A419" s="38"/>
      <c r="B419" s="38"/>
      <c r="C419" s="38"/>
      <c r="D419" s="38"/>
      <c r="E419" s="39"/>
      <c r="F419" s="204"/>
    </row>
    <row r="420" spans="1:6" ht="25.5" hidden="1" customHeight="1">
      <c r="A420" s="38"/>
      <c r="B420" s="38"/>
      <c r="C420" s="38"/>
      <c r="D420" s="38"/>
      <c r="E420" s="40"/>
      <c r="F420" s="204"/>
    </row>
    <row r="421" spans="1:6" ht="25.5" hidden="1" customHeight="1">
      <c r="A421" s="38"/>
      <c r="B421" s="38"/>
      <c r="C421" s="38"/>
      <c r="D421" s="38"/>
      <c r="E421" s="39"/>
      <c r="F421" s="204"/>
    </row>
    <row r="422" spans="1:6" ht="25.5" hidden="1" customHeight="1">
      <c r="A422" s="38"/>
      <c r="B422" s="38"/>
      <c r="C422" s="38"/>
      <c r="D422" s="38"/>
      <c r="E422" s="39"/>
      <c r="F422" s="204"/>
    </row>
    <row r="423" spans="1:6" ht="25.5" hidden="1" customHeight="1">
      <c r="A423" s="38"/>
      <c r="B423" s="38"/>
      <c r="C423" s="38"/>
      <c r="D423" s="38"/>
      <c r="E423" s="40"/>
      <c r="F423" s="204"/>
    </row>
    <row r="424" spans="1:6" ht="25.5" hidden="1" customHeight="1">
      <c r="A424" s="38"/>
      <c r="B424" s="38"/>
      <c r="C424" s="38"/>
      <c r="D424" s="38"/>
      <c r="E424" s="40"/>
      <c r="F424" s="204"/>
    </row>
    <row r="425" spans="1:6" ht="25.5" hidden="1" customHeight="1">
      <c r="A425" s="38"/>
      <c r="B425" s="38"/>
      <c r="C425" s="38"/>
      <c r="D425" s="38"/>
      <c r="E425" s="39"/>
      <c r="F425" s="204"/>
    </row>
    <row r="426" spans="1:6" ht="25.5" hidden="1" customHeight="1">
      <c r="A426" s="38"/>
      <c r="B426" s="38"/>
      <c r="C426" s="38"/>
      <c r="D426" s="38"/>
      <c r="E426" s="39"/>
      <c r="F426" s="204"/>
    </row>
    <row r="427" spans="1:6" ht="25.5" hidden="1" customHeight="1">
      <c r="A427" s="38"/>
      <c r="B427" s="38"/>
      <c r="C427" s="38"/>
      <c r="D427" s="38"/>
      <c r="E427" s="39"/>
      <c r="F427" s="204"/>
    </row>
    <row r="428" spans="1:6" ht="25.5" hidden="1" customHeight="1">
      <c r="A428" s="38"/>
      <c r="B428" s="38"/>
      <c r="C428" s="38"/>
      <c r="D428" s="38"/>
      <c r="E428" s="39"/>
      <c r="F428" s="204"/>
    </row>
    <row r="429" spans="1:6" ht="25.5" hidden="1" customHeight="1">
      <c r="A429" s="38"/>
      <c r="B429" s="38"/>
      <c r="C429" s="38"/>
      <c r="D429" s="38"/>
      <c r="E429" s="39"/>
      <c r="F429" s="204"/>
    </row>
    <row r="430" spans="1:6" ht="25.5" hidden="1" customHeight="1">
      <c r="A430" s="38"/>
      <c r="B430" s="38"/>
      <c r="C430" s="38"/>
      <c r="D430" s="38"/>
      <c r="E430" s="39"/>
      <c r="F430" s="204"/>
    </row>
    <row r="431" spans="1:6" ht="25.5" hidden="1" customHeight="1">
      <c r="A431" s="38"/>
      <c r="B431" s="38"/>
      <c r="C431" s="38"/>
      <c r="D431" s="38"/>
      <c r="E431" s="39"/>
      <c r="F431" s="204"/>
    </row>
    <row r="432" spans="1:6" ht="25.5" hidden="1" customHeight="1">
      <c r="A432" s="38"/>
      <c r="B432" s="38"/>
      <c r="C432" s="38"/>
      <c r="D432" s="38"/>
      <c r="E432" s="39"/>
      <c r="F432" s="204"/>
    </row>
    <row r="433" spans="1:6" ht="25.5" hidden="1" customHeight="1">
      <c r="A433" s="38"/>
      <c r="B433" s="38"/>
      <c r="C433" s="38"/>
      <c r="D433" s="38"/>
      <c r="E433" s="39"/>
      <c r="F433" s="204"/>
    </row>
    <row r="434" spans="1:6" ht="25.5" hidden="1" customHeight="1">
      <c r="A434" s="38"/>
      <c r="B434" s="38"/>
      <c r="C434" s="38"/>
      <c r="D434" s="38"/>
      <c r="E434" s="39"/>
      <c r="F434" s="204"/>
    </row>
    <row r="435" spans="1:6" ht="25.5" hidden="1" customHeight="1">
      <c r="A435" s="38"/>
      <c r="B435" s="38"/>
      <c r="C435" s="38"/>
      <c r="D435" s="38"/>
      <c r="E435" s="39"/>
      <c r="F435" s="204"/>
    </row>
    <row r="436" spans="1:6" ht="25.5" hidden="1" customHeight="1">
      <c r="A436" s="38"/>
      <c r="B436" s="38"/>
      <c r="C436" s="38"/>
      <c r="D436" s="38"/>
      <c r="E436" s="39"/>
      <c r="F436" s="204"/>
    </row>
    <row r="437" spans="1:6" ht="25.5" hidden="1" customHeight="1">
      <c r="A437" s="38"/>
      <c r="B437" s="38"/>
      <c r="C437" s="38"/>
      <c r="D437" s="38"/>
      <c r="E437" s="40"/>
      <c r="F437" s="204"/>
    </row>
    <row r="438" spans="1:6" ht="25.5" hidden="1" customHeight="1">
      <c r="A438" s="38"/>
      <c r="B438" s="38"/>
      <c r="C438" s="38"/>
      <c r="D438" s="38"/>
      <c r="E438" s="39"/>
      <c r="F438" s="204"/>
    </row>
    <row r="439" spans="1:6" ht="25.5" hidden="1" customHeight="1">
      <c r="A439" s="38"/>
      <c r="B439" s="38"/>
      <c r="C439" s="38"/>
      <c r="D439" s="38"/>
      <c r="E439" s="39"/>
      <c r="F439" s="204"/>
    </row>
    <row r="440" spans="1:6" ht="25.5" hidden="1" customHeight="1">
      <c r="A440" s="38"/>
      <c r="B440" s="38"/>
      <c r="C440" s="38"/>
      <c r="D440" s="38"/>
      <c r="E440" s="39"/>
      <c r="F440" s="204"/>
    </row>
    <row r="441" spans="1:6" ht="25.5" hidden="1" customHeight="1">
      <c r="A441" s="38"/>
      <c r="B441" s="38"/>
      <c r="C441" s="38"/>
      <c r="D441" s="38"/>
      <c r="E441" s="39"/>
      <c r="F441" s="204"/>
    </row>
    <row r="442" spans="1:6" ht="25.5" hidden="1" customHeight="1">
      <c r="A442" s="38"/>
      <c r="B442" s="38"/>
      <c r="C442" s="38"/>
      <c r="D442" s="38"/>
      <c r="E442" s="39"/>
      <c r="F442" s="204"/>
    </row>
    <row r="443" spans="1:6" ht="25.5" hidden="1" customHeight="1">
      <c r="A443" s="38"/>
      <c r="B443" s="38"/>
      <c r="C443" s="38"/>
      <c r="D443" s="38"/>
      <c r="E443" s="39"/>
      <c r="F443" s="204"/>
    </row>
    <row r="444" spans="1:6" ht="25.5" hidden="1" customHeight="1">
      <c r="A444" s="38"/>
      <c r="B444" s="38"/>
      <c r="C444" s="38"/>
      <c r="D444" s="38"/>
      <c r="E444" s="40"/>
      <c r="F444" s="204"/>
    </row>
    <row r="445" spans="1:6" ht="25.5" hidden="1" customHeight="1">
      <c r="A445" s="38"/>
      <c r="B445" s="38"/>
      <c r="C445" s="38"/>
      <c r="D445" s="38"/>
      <c r="E445" s="39"/>
      <c r="F445" s="204"/>
    </row>
    <row r="446" spans="1:6" ht="25.5" hidden="1" customHeight="1">
      <c r="A446" s="38"/>
      <c r="B446" s="38"/>
      <c r="C446" s="38"/>
      <c r="D446" s="38"/>
      <c r="E446" s="39"/>
      <c r="F446" s="204"/>
    </row>
    <row r="447" spans="1:6" ht="25.5" hidden="1" customHeight="1">
      <c r="A447" s="38"/>
      <c r="B447" s="38"/>
      <c r="C447" s="38"/>
      <c r="D447" s="38"/>
      <c r="E447" s="39"/>
      <c r="F447" s="204"/>
    </row>
    <row r="448" spans="1:6" ht="25.5" hidden="1" customHeight="1">
      <c r="A448" s="38"/>
      <c r="B448" s="38"/>
      <c r="C448" s="38"/>
      <c r="D448" s="38"/>
      <c r="E448" s="39"/>
      <c r="F448" s="204"/>
    </row>
    <row r="449" spans="1:6" ht="25.5" hidden="1" customHeight="1">
      <c r="A449" s="38"/>
      <c r="B449" s="38"/>
      <c r="C449" s="38"/>
      <c r="D449" s="38"/>
      <c r="E449" s="39"/>
      <c r="F449" s="204"/>
    </row>
    <row r="450" spans="1:6" ht="25.5" hidden="1" customHeight="1">
      <c r="A450" s="38"/>
      <c r="B450" s="38"/>
      <c r="C450" s="38"/>
      <c r="D450" s="38"/>
      <c r="E450" s="39"/>
      <c r="F450" s="204"/>
    </row>
    <row r="451" spans="1:6" ht="25.5" hidden="1" customHeight="1">
      <c r="A451" s="38"/>
      <c r="B451" s="38"/>
      <c r="C451" s="38"/>
      <c r="D451" s="38"/>
      <c r="E451" s="39"/>
      <c r="F451" s="204"/>
    </row>
    <row r="452" spans="1:6" ht="25.5" hidden="1" customHeight="1">
      <c r="A452" s="38"/>
      <c r="B452" s="38"/>
      <c r="C452" s="38"/>
      <c r="D452" s="38"/>
      <c r="E452" s="39"/>
      <c r="F452" s="204"/>
    </row>
    <row r="453" spans="1:6" ht="25.5" hidden="1" customHeight="1">
      <c r="A453" s="38"/>
      <c r="B453" s="38"/>
      <c r="C453" s="38"/>
      <c r="D453" s="38"/>
      <c r="E453" s="39"/>
      <c r="F453" s="204"/>
    </row>
    <row r="454" spans="1:6" ht="25.5" hidden="1" customHeight="1">
      <c r="A454" s="38"/>
      <c r="B454" s="38"/>
      <c r="C454" s="38"/>
      <c r="D454" s="38"/>
      <c r="E454" s="40"/>
      <c r="F454" s="204"/>
    </row>
    <row r="455" spans="1:6" ht="25.5" hidden="1" customHeight="1">
      <c r="A455" s="38"/>
      <c r="B455" s="38"/>
      <c r="C455" s="38"/>
      <c r="D455" s="38"/>
      <c r="E455" s="39"/>
      <c r="F455" s="204"/>
    </row>
    <row r="456" spans="1:6" ht="25.5" hidden="1" customHeight="1">
      <c r="A456" s="38"/>
      <c r="B456" s="38"/>
      <c r="C456" s="38"/>
      <c r="D456" s="38"/>
      <c r="E456" s="39"/>
      <c r="F456" s="204"/>
    </row>
    <row r="457" spans="1:6" ht="25.5" hidden="1" customHeight="1">
      <c r="A457" s="38"/>
      <c r="B457" s="38"/>
      <c r="C457" s="38"/>
      <c r="D457" s="38"/>
      <c r="E457" s="39"/>
      <c r="F457" s="204"/>
    </row>
    <row r="458" spans="1:6" ht="25.5" hidden="1" customHeight="1">
      <c r="A458" s="38"/>
      <c r="B458" s="38"/>
      <c r="C458" s="38"/>
      <c r="D458" s="38"/>
      <c r="E458" s="39"/>
      <c r="F458" s="204"/>
    </row>
    <row r="459" spans="1:6" ht="25.5" hidden="1" customHeight="1">
      <c r="A459" s="38"/>
      <c r="B459" s="38"/>
      <c r="C459" s="38"/>
      <c r="D459" s="38"/>
      <c r="E459" s="39"/>
      <c r="F459" s="204"/>
    </row>
    <row r="460" spans="1:6" ht="25.5" hidden="1" customHeight="1">
      <c r="A460" s="38"/>
      <c r="B460" s="38"/>
      <c r="C460" s="38"/>
      <c r="D460" s="38"/>
      <c r="E460" s="39"/>
      <c r="F460" s="204"/>
    </row>
    <row r="461" spans="1:6" ht="25.5" hidden="1" customHeight="1">
      <c r="A461" s="38"/>
      <c r="B461" s="38"/>
      <c r="C461" s="38"/>
      <c r="D461" s="38"/>
      <c r="E461" s="39"/>
      <c r="F461" s="204"/>
    </row>
    <row r="462" spans="1:6" ht="25.5" hidden="1" customHeight="1">
      <c r="A462" s="38"/>
      <c r="B462" s="38"/>
      <c r="C462" s="38"/>
      <c r="D462" s="38"/>
      <c r="E462" s="39"/>
      <c r="F462" s="204"/>
    </row>
    <row r="463" spans="1:6" ht="25.5" hidden="1" customHeight="1">
      <c r="A463" s="38"/>
      <c r="B463" s="38"/>
      <c r="C463" s="38"/>
      <c r="D463" s="38"/>
      <c r="E463" s="39"/>
      <c r="F463" s="204"/>
    </row>
    <row r="464" spans="1:6" ht="25.5" hidden="1" customHeight="1">
      <c r="A464" s="38"/>
      <c r="B464" s="38"/>
      <c r="C464" s="38"/>
      <c r="D464" s="38"/>
      <c r="E464" s="40"/>
      <c r="F464" s="204"/>
    </row>
    <row r="465" spans="1:6" ht="25.5" hidden="1" customHeight="1">
      <c r="A465" s="38"/>
      <c r="B465" s="38"/>
      <c r="C465" s="38"/>
      <c r="D465" s="38"/>
      <c r="E465" s="39"/>
      <c r="F465" s="204"/>
    </row>
    <row r="466" spans="1:6" ht="25.5" hidden="1" customHeight="1">
      <c r="A466" s="38"/>
      <c r="B466" s="38"/>
      <c r="C466" s="38"/>
      <c r="D466" s="38"/>
      <c r="E466" s="39"/>
      <c r="F466" s="204"/>
    </row>
    <row r="467" spans="1:6" ht="25.5" hidden="1" customHeight="1">
      <c r="A467" s="38"/>
      <c r="B467" s="38"/>
      <c r="C467" s="38"/>
      <c r="D467" s="38"/>
      <c r="E467" s="40"/>
      <c r="F467" s="204"/>
    </row>
    <row r="468" spans="1:6" ht="25.5" hidden="1" customHeight="1">
      <c r="A468" s="38"/>
      <c r="B468" s="38"/>
      <c r="C468" s="38"/>
      <c r="D468" s="38"/>
      <c r="E468" s="39"/>
      <c r="F468" s="204"/>
    </row>
    <row r="469" spans="1:6" ht="25.5" hidden="1" customHeight="1">
      <c r="A469" s="38"/>
      <c r="B469" s="38"/>
      <c r="C469" s="38"/>
      <c r="D469" s="38"/>
      <c r="E469" s="39"/>
      <c r="F469" s="204"/>
    </row>
    <row r="470" spans="1:6" ht="25.5" hidden="1" customHeight="1">
      <c r="A470" s="38"/>
      <c r="B470" s="38"/>
      <c r="C470" s="38"/>
      <c r="D470" s="38"/>
      <c r="E470" s="39"/>
      <c r="F470" s="204"/>
    </row>
    <row r="471" spans="1:6" ht="25.5" hidden="1" customHeight="1">
      <c r="A471" s="38"/>
      <c r="B471" s="38"/>
      <c r="C471" s="38"/>
      <c r="D471" s="38"/>
      <c r="E471" s="40"/>
      <c r="F471" s="204"/>
    </row>
    <row r="472" spans="1:6" ht="25.5" hidden="1" customHeight="1">
      <c r="A472" s="38"/>
      <c r="B472" s="38"/>
      <c r="C472" s="38"/>
      <c r="D472" s="38"/>
      <c r="E472" s="40"/>
      <c r="F472" s="204"/>
    </row>
    <row r="473" spans="1:6" ht="25.5" hidden="1" customHeight="1">
      <c r="A473" s="38"/>
      <c r="B473" s="38"/>
      <c r="C473" s="38"/>
      <c r="D473" s="38"/>
      <c r="E473" s="39"/>
      <c r="F473" s="204"/>
    </row>
    <row r="474" spans="1:6" ht="25.5" hidden="1" customHeight="1">
      <c r="A474" s="38"/>
      <c r="B474" s="38"/>
      <c r="C474" s="38"/>
      <c r="D474" s="38"/>
      <c r="E474" s="39"/>
      <c r="F474" s="204"/>
    </row>
    <row r="475" spans="1:6" ht="25.5" hidden="1" customHeight="1">
      <c r="A475" s="38"/>
      <c r="B475" s="38"/>
      <c r="C475" s="38"/>
      <c r="D475" s="38"/>
      <c r="E475" s="39"/>
      <c r="F475" s="204"/>
    </row>
    <row r="476" spans="1:6" ht="25.5" hidden="1" customHeight="1">
      <c r="A476" s="38"/>
      <c r="B476" s="38"/>
      <c r="C476" s="38"/>
      <c r="D476" s="38"/>
      <c r="E476" s="39"/>
      <c r="F476" s="204"/>
    </row>
    <row r="477" spans="1:6" ht="25.5" hidden="1" customHeight="1">
      <c r="A477" s="38"/>
      <c r="B477" s="38"/>
      <c r="C477" s="38"/>
      <c r="D477" s="38"/>
      <c r="E477" s="39"/>
      <c r="F477" s="204"/>
    </row>
    <row r="478" spans="1:6" ht="25.5" hidden="1" customHeight="1">
      <c r="A478" s="38"/>
      <c r="B478" s="38"/>
      <c r="C478" s="38"/>
      <c r="D478" s="38"/>
      <c r="E478" s="39"/>
      <c r="F478" s="204"/>
    </row>
    <row r="479" spans="1:6" ht="25.5" hidden="1" customHeight="1">
      <c r="A479" s="38"/>
      <c r="B479" s="38"/>
      <c r="C479" s="38"/>
      <c r="D479" s="38"/>
      <c r="E479" s="40"/>
      <c r="F479" s="204"/>
    </row>
    <row r="480" spans="1:6" ht="25.5" hidden="1" customHeight="1">
      <c r="A480" s="38"/>
      <c r="B480" s="38"/>
      <c r="C480" s="38"/>
      <c r="D480" s="38"/>
      <c r="E480" s="39"/>
      <c r="F480" s="204"/>
    </row>
    <row r="481" spans="1:6" ht="25.5" hidden="1" customHeight="1">
      <c r="A481" s="38"/>
      <c r="B481" s="38"/>
      <c r="C481" s="38"/>
      <c r="D481" s="38"/>
      <c r="E481" s="39"/>
      <c r="F481" s="204"/>
    </row>
    <row r="482" spans="1:6" ht="25.5" hidden="1" customHeight="1">
      <c r="A482" s="38"/>
      <c r="B482" s="38"/>
      <c r="C482" s="38"/>
      <c r="D482" s="38"/>
      <c r="E482" s="39"/>
      <c r="F482" s="204"/>
    </row>
    <row r="483" spans="1:6" ht="25.5" hidden="1" customHeight="1">
      <c r="A483" s="38"/>
      <c r="B483" s="38"/>
      <c r="C483" s="38"/>
      <c r="D483" s="38"/>
      <c r="E483" s="39"/>
      <c r="F483" s="204"/>
    </row>
    <row r="484" spans="1:6" ht="25.5" hidden="1" customHeight="1">
      <c r="A484" s="38"/>
      <c r="B484" s="38"/>
      <c r="C484" s="38"/>
      <c r="D484" s="38"/>
      <c r="E484" s="39"/>
      <c r="F484" s="204"/>
    </row>
    <row r="485" spans="1:6" ht="25.5" hidden="1" customHeight="1">
      <c r="A485" s="38"/>
      <c r="B485" s="38"/>
      <c r="C485" s="38"/>
      <c r="D485" s="38"/>
      <c r="E485" s="40"/>
      <c r="F485" s="204"/>
    </row>
    <row r="486" spans="1:6" ht="25.5" hidden="1" customHeight="1">
      <c r="A486" s="38"/>
      <c r="B486" s="38"/>
      <c r="C486" s="38"/>
      <c r="D486" s="38"/>
      <c r="E486" s="39"/>
      <c r="F486" s="204"/>
    </row>
    <row r="487" spans="1:6" ht="25.5" hidden="1" customHeight="1">
      <c r="A487" s="38"/>
      <c r="B487" s="38"/>
      <c r="C487" s="38"/>
      <c r="D487" s="38"/>
      <c r="E487" s="39"/>
      <c r="F487" s="204"/>
    </row>
    <row r="488" spans="1:6" ht="25.5" hidden="1" customHeight="1">
      <c r="A488" s="38"/>
      <c r="B488" s="38"/>
      <c r="C488" s="38"/>
      <c r="D488" s="38"/>
      <c r="E488" s="39"/>
      <c r="F488" s="204"/>
    </row>
    <row r="489" spans="1:6" ht="25.5" hidden="1" customHeight="1">
      <c r="A489" s="38"/>
      <c r="B489" s="38"/>
      <c r="C489" s="38"/>
      <c r="D489" s="38"/>
      <c r="E489" s="40"/>
      <c r="F489" s="204"/>
    </row>
    <row r="490" spans="1:6" ht="25.5" hidden="1" customHeight="1">
      <c r="A490" s="38"/>
      <c r="B490" s="38"/>
      <c r="C490" s="38"/>
      <c r="D490" s="38"/>
      <c r="E490" s="40"/>
      <c r="F490" s="204"/>
    </row>
    <row r="491" spans="1:6" ht="25.5" hidden="1" customHeight="1">
      <c r="A491" s="38"/>
      <c r="B491" s="38"/>
      <c r="C491" s="38"/>
      <c r="D491" s="38"/>
      <c r="E491" s="39"/>
      <c r="F491" s="204"/>
    </row>
    <row r="492" spans="1:6" ht="25.5" hidden="1" customHeight="1">
      <c r="A492" s="38"/>
      <c r="B492" s="38"/>
      <c r="C492" s="38"/>
      <c r="D492" s="38"/>
      <c r="E492" s="39"/>
      <c r="F492" s="204"/>
    </row>
    <row r="493" spans="1:6" ht="25.5" hidden="1" customHeight="1">
      <c r="A493" s="38"/>
      <c r="B493" s="38"/>
      <c r="C493" s="38"/>
      <c r="D493" s="38"/>
      <c r="E493" s="39"/>
      <c r="F493" s="204"/>
    </row>
    <row r="494" spans="1:6" ht="25.5" hidden="1" customHeight="1">
      <c r="A494" s="38"/>
      <c r="B494" s="38"/>
      <c r="C494" s="38"/>
      <c r="D494" s="38"/>
      <c r="E494" s="39"/>
      <c r="F494" s="204"/>
    </row>
    <row r="495" spans="1:6" ht="25.5" hidden="1" customHeight="1">
      <c r="A495" s="38"/>
      <c r="B495" s="38"/>
      <c r="C495" s="38"/>
      <c r="D495" s="38"/>
      <c r="E495" s="39"/>
      <c r="F495" s="204"/>
    </row>
    <row r="496" spans="1:6" ht="25.5" hidden="1" customHeight="1">
      <c r="A496" s="38"/>
      <c r="B496" s="38"/>
      <c r="C496" s="38"/>
      <c r="D496" s="38"/>
      <c r="E496" s="39"/>
      <c r="F496" s="204"/>
    </row>
    <row r="497" spans="1:6" ht="25.5" hidden="1" customHeight="1">
      <c r="A497" s="38"/>
      <c r="B497" s="38"/>
      <c r="C497" s="38"/>
      <c r="D497" s="38"/>
      <c r="E497" s="39"/>
      <c r="F497" s="204"/>
    </row>
    <row r="498" spans="1:6" ht="25.5" hidden="1" customHeight="1">
      <c r="A498" s="38"/>
      <c r="B498" s="38"/>
      <c r="C498" s="38"/>
      <c r="D498" s="38"/>
      <c r="E498" s="39"/>
      <c r="F498" s="204"/>
    </row>
    <row r="499" spans="1:6" ht="25.5" hidden="1" customHeight="1">
      <c r="A499" s="38"/>
      <c r="B499" s="38"/>
      <c r="C499" s="38"/>
      <c r="D499" s="38"/>
      <c r="E499" s="40"/>
      <c r="F499" s="204"/>
    </row>
    <row r="500" spans="1:6" ht="25.5" hidden="1" customHeight="1">
      <c r="A500" s="38"/>
      <c r="B500" s="38"/>
      <c r="C500" s="38"/>
      <c r="D500" s="38"/>
      <c r="E500" s="39"/>
      <c r="F500" s="204"/>
    </row>
    <row r="501" spans="1:6" ht="25.5" hidden="1" customHeight="1">
      <c r="A501" s="38"/>
      <c r="B501" s="38"/>
      <c r="C501" s="38"/>
      <c r="D501" s="38"/>
      <c r="E501" s="39"/>
      <c r="F501" s="204"/>
    </row>
    <row r="502" spans="1:6" ht="25.5" hidden="1" customHeight="1">
      <c r="A502" s="38"/>
      <c r="B502" s="38"/>
      <c r="C502" s="38"/>
      <c r="D502" s="38"/>
      <c r="E502" s="39"/>
      <c r="F502" s="204"/>
    </row>
    <row r="503" spans="1:6" ht="25.5" hidden="1" customHeight="1">
      <c r="A503" s="38"/>
      <c r="B503" s="38"/>
      <c r="C503" s="38"/>
      <c r="D503" s="38"/>
      <c r="E503" s="39"/>
      <c r="F503" s="204"/>
    </row>
    <row r="504" spans="1:6" ht="25.5" hidden="1" customHeight="1">
      <c r="A504" s="38"/>
      <c r="B504" s="38"/>
      <c r="C504" s="38"/>
      <c r="D504" s="38"/>
      <c r="E504" s="39"/>
      <c r="F504" s="204"/>
    </row>
    <row r="505" spans="1:6" ht="25.5" hidden="1" customHeight="1">
      <c r="A505" s="38"/>
      <c r="B505" s="38"/>
      <c r="C505" s="38"/>
      <c r="D505" s="38"/>
      <c r="E505" s="39"/>
      <c r="F505" s="204"/>
    </row>
    <row r="506" spans="1:6" ht="25.5" hidden="1" customHeight="1">
      <c r="A506" s="38"/>
      <c r="B506" s="38"/>
      <c r="C506" s="38"/>
      <c r="D506" s="38"/>
      <c r="E506" s="39"/>
      <c r="F506" s="204"/>
    </row>
    <row r="507" spans="1:6" ht="25.5" hidden="1" customHeight="1">
      <c r="A507" s="38"/>
      <c r="B507" s="38"/>
      <c r="C507" s="38"/>
      <c r="D507" s="38"/>
      <c r="E507" s="39"/>
      <c r="F507" s="204"/>
    </row>
    <row r="508" spans="1:6" ht="25.5" hidden="1" customHeight="1">
      <c r="A508" s="38"/>
      <c r="B508" s="38"/>
      <c r="C508" s="38"/>
      <c r="D508" s="38"/>
      <c r="E508" s="40"/>
      <c r="F508" s="204"/>
    </row>
    <row r="509" spans="1:6" ht="25.5" hidden="1" customHeight="1">
      <c r="A509" s="38"/>
      <c r="B509" s="38"/>
      <c r="C509" s="38"/>
      <c r="D509" s="38"/>
      <c r="E509" s="39"/>
      <c r="F509" s="204"/>
    </row>
    <row r="510" spans="1:6" ht="25.5" hidden="1" customHeight="1">
      <c r="A510" s="38"/>
      <c r="B510" s="38"/>
      <c r="C510" s="38"/>
      <c r="D510" s="38"/>
      <c r="E510" s="39"/>
      <c r="F510" s="204"/>
    </row>
    <row r="511" spans="1:6" ht="25.5" hidden="1" customHeight="1">
      <c r="A511" s="38"/>
      <c r="B511" s="38"/>
      <c r="C511" s="38"/>
      <c r="D511" s="38"/>
      <c r="E511" s="40"/>
      <c r="F511" s="204"/>
    </row>
    <row r="512" spans="1:6" ht="25.5" hidden="1" customHeight="1">
      <c r="A512" s="38"/>
      <c r="B512" s="38"/>
      <c r="C512" s="38"/>
      <c r="D512" s="38"/>
      <c r="E512" s="39"/>
      <c r="F512" s="204"/>
    </row>
    <row r="513" spans="1:6" ht="25.5" hidden="1" customHeight="1">
      <c r="A513" s="38"/>
      <c r="B513" s="38"/>
      <c r="C513" s="38"/>
      <c r="D513" s="38"/>
      <c r="E513" s="39"/>
      <c r="F513" s="204"/>
    </row>
    <row r="514" spans="1:6" ht="25.5" hidden="1" customHeight="1">
      <c r="A514" s="38"/>
      <c r="B514" s="38"/>
      <c r="C514" s="38"/>
      <c r="D514" s="38"/>
      <c r="E514" s="40"/>
      <c r="F514" s="204"/>
    </row>
    <row r="515" spans="1:6" ht="25.5" hidden="1" customHeight="1">
      <c r="A515" s="38"/>
      <c r="B515" s="38"/>
      <c r="C515" s="38"/>
      <c r="D515" s="38"/>
      <c r="E515" s="39"/>
      <c r="F515" s="204"/>
    </row>
    <row r="516" spans="1:6" ht="25.5" hidden="1" customHeight="1">
      <c r="A516" s="38"/>
      <c r="B516" s="38"/>
      <c r="C516" s="38"/>
      <c r="D516" s="38"/>
      <c r="E516" s="39"/>
      <c r="F516" s="204"/>
    </row>
    <row r="517" spans="1:6" ht="25.5" hidden="1" customHeight="1">
      <c r="A517" s="38"/>
      <c r="B517" s="38"/>
      <c r="C517" s="38"/>
      <c r="D517" s="38"/>
      <c r="E517" s="40"/>
      <c r="F517" s="204"/>
    </row>
    <row r="518" spans="1:6" ht="25.5" hidden="1" customHeight="1">
      <c r="A518" s="38"/>
      <c r="B518" s="38"/>
      <c r="C518" s="38"/>
      <c r="D518" s="38"/>
      <c r="E518" s="39"/>
    </row>
    <row r="519" spans="1:6" ht="25.5" hidden="1" customHeight="1">
      <c r="A519" s="38"/>
      <c r="B519" s="38"/>
      <c r="C519" s="38"/>
      <c r="D519" s="38"/>
      <c r="E519" s="39"/>
    </row>
    <row r="520" spans="1:6" ht="25.5" hidden="1" customHeight="1">
      <c r="A520" s="38"/>
      <c r="B520" s="38"/>
      <c r="C520" s="38"/>
      <c r="D520" s="38"/>
      <c r="E520" s="40"/>
    </row>
    <row r="521" spans="1:6" ht="25.5" hidden="1" customHeight="1">
      <c r="A521" s="38"/>
      <c r="B521" s="38"/>
      <c r="C521" s="38"/>
      <c r="D521" s="38"/>
      <c r="E521" s="39"/>
    </row>
    <row r="522" spans="1:6" ht="15" customHeight="1"/>
    <row r="523" spans="1:6" ht="15" customHeight="1"/>
  </sheetData>
  <sheetProtection password="EC3B" sheet="1" insertRows="0"/>
  <mergeCells count="36">
    <mergeCell ref="A147:E147"/>
    <mergeCell ref="A1:F1"/>
    <mergeCell ref="A2:F2"/>
    <mergeCell ref="A3:D3"/>
    <mergeCell ref="B4:E4"/>
    <mergeCell ref="C5:E5"/>
    <mergeCell ref="C8:E8"/>
    <mergeCell ref="C13:E13"/>
    <mergeCell ref="C23:E23"/>
    <mergeCell ref="C25:E25"/>
    <mergeCell ref="C28:E28"/>
    <mergeCell ref="C32:E32"/>
    <mergeCell ref="C37:E37"/>
    <mergeCell ref="B43:E43"/>
    <mergeCell ref="C44:E44"/>
    <mergeCell ref="C51:E51"/>
    <mergeCell ref="C59:E59"/>
    <mergeCell ref="C65:E65"/>
    <mergeCell ref="C70:E70"/>
    <mergeCell ref="C77:E77"/>
    <mergeCell ref="C87:E87"/>
    <mergeCell ref="B89:E89"/>
    <mergeCell ref="C90:E90"/>
    <mergeCell ref="C93:E93"/>
    <mergeCell ref="C100:E100"/>
    <mergeCell ref="C107:E107"/>
    <mergeCell ref="C111:E111"/>
    <mergeCell ref="C118:E118"/>
    <mergeCell ref="C140:E140"/>
    <mergeCell ref="C145:E145"/>
    <mergeCell ref="C120:E120"/>
    <mergeCell ref="C123:E123"/>
    <mergeCell ref="C128:E128"/>
    <mergeCell ref="B132:E132"/>
    <mergeCell ref="C133:E133"/>
    <mergeCell ref="C136:E136"/>
  </mergeCells>
  <printOptions horizontalCentered="1"/>
  <pageMargins left="0.6692913385826772" right="0.55118110236220474" top="0.47244094488188981" bottom="0.73" header="0.31496062992125984" footer="0.28999999999999998"/>
  <pageSetup scale="80" orientation="portrait" horizontalDpi="4294967295" verticalDpi="4294967295" r:id="rId1"/>
  <headerFooter>
    <oddFooter>&amp;L&amp;"-,Cursiva"&amp;10Ejercicio Fiscal 2016&amp;R&amp;10Página &amp;P de &amp;N&amp;K00+000-----&amp;11------------------</oddFooter>
  </headerFooter>
  <ignoredErrors>
    <ignoredError sqref="A5:E5 A7:E146 A6:D6" numberStoredAsText="1"/>
  </ignoredErrors>
</worksheet>
</file>

<file path=xl/worksheets/sheet12.xml><?xml version="1.0" encoding="utf-8"?>
<worksheet xmlns="http://schemas.openxmlformats.org/spreadsheetml/2006/main" xmlns:r="http://schemas.openxmlformats.org/officeDocument/2006/relationships">
  <dimension ref="A1:DU81"/>
  <sheetViews>
    <sheetView showGridLines="0" zoomScale="80" zoomScaleNormal="80" workbookViewId="0">
      <selection activeCell="A8" sqref="A8:AJ26"/>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902" t="s">
        <v>1373</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4"/>
    </row>
    <row r="2" spans="1:125" ht="17.25" customHeight="1">
      <c r="A2" s="494"/>
      <c r="B2" s="495"/>
      <c r="C2" s="905" t="str">
        <f>'Objetivos PMD'!$B$3</f>
        <v>Entidad Pública:  SISTEMA DIF JALOSTOTITLAN, Jalisco</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6"/>
    </row>
    <row r="3" spans="1:125" s="1" customFormat="1" ht="3" customHeight="1">
      <c r="A3" s="217"/>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9"/>
      <c r="DC3" s="219"/>
      <c r="DD3" s="219"/>
      <c r="DE3" s="220"/>
    </row>
    <row r="4" spans="1:125" ht="15" customHeight="1">
      <c r="A4" s="906" t="s">
        <v>1054</v>
      </c>
      <c r="B4" s="907"/>
      <c r="C4" s="907"/>
      <c r="D4" s="907"/>
      <c r="E4" s="907"/>
      <c r="F4" s="907"/>
      <c r="G4" s="907"/>
      <c r="H4" s="907"/>
      <c r="I4" s="907"/>
      <c r="J4" s="907"/>
      <c r="K4" s="907"/>
      <c r="L4" s="907"/>
      <c r="M4" s="907"/>
      <c r="N4" s="907"/>
      <c r="O4" s="907"/>
      <c r="P4" s="907" t="s">
        <v>1055</v>
      </c>
      <c r="Q4" s="907"/>
      <c r="R4" s="907"/>
      <c r="S4" s="907"/>
      <c r="T4" s="907"/>
      <c r="U4" s="907"/>
      <c r="V4" s="907"/>
      <c r="W4" s="907"/>
      <c r="X4" s="907"/>
      <c r="Y4" s="907"/>
      <c r="Z4" s="907"/>
      <c r="AA4" s="907"/>
      <c r="AB4" s="907"/>
      <c r="AC4" s="907"/>
      <c r="AD4" s="907" t="s">
        <v>39</v>
      </c>
      <c r="AE4" s="907"/>
      <c r="AF4" s="907"/>
      <c r="AG4" s="908" t="s">
        <v>1059</v>
      </c>
      <c r="AH4" s="908"/>
      <c r="AI4" s="908"/>
      <c r="AJ4" s="909"/>
      <c r="AK4" s="910" t="s">
        <v>1058</v>
      </c>
      <c r="AL4" s="911"/>
      <c r="AM4" s="911"/>
      <c r="AN4" s="911"/>
      <c r="AO4" s="911"/>
      <c r="AP4" s="911"/>
      <c r="AQ4" s="911"/>
      <c r="AR4" s="911"/>
      <c r="AS4" s="911"/>
      <c r="AT4" s="911"/>
      <c r="AU4" s="911"/>
      <c r="AV4" s="911"/>
      <c r="AW4" s="911"/>
      <c r="AX4" s="912"/>
      <c r="AY4" s="910">
        <v>131</v>
      </c>
      <c r="AZ4" s="911"/>
      <c r="BA4" s="911"/>
      <c r="BB4" s="911"/>
      <c r="BC4" s="911"/>
      <c r="BD4" s="911"/>
      <c r="BE4" s="911"/>
      <c r="BF4" s="912"/>
      <c r="BG4" s="910">
        <v>132</v>
      </c>
      <c r="BH4" s="911"/>
      <c r="BI4" s="911"/>
      <c r="BJ4" s="911"/>
      <c r="BK4" s="911"/>
      <c r="BL4" s="911"/>
      <c r="BM4" s="911"/>
      <c r="BN4" s="912"/>
      <c r="BO4" s="910">
        <v>132</v>
      </c>
      <c r="BP4" s="911"/>
      <c r="BQ4" s="911"/>
      <c r="BR4" s="911"/>
      <c r="BS4" s="911"/>
      <c r="BT4" s="911"/>
      <c r="BU4" s="911"/>
      <c r="BV4" s="912"/>
      <c r="BW4" s="910">
        <v>133</v>
      </c>
      <c r="BX4" s="911"/>
      <c r="BY4" s="911"/>
      <c r="BZ4" s="911"/>
      <c r="CA4" s="911"/>
      <c r="CB4" s="911"/>
      <c r="CC4" s="911"/>
      <c r="CD4" s="912"/>
      <c r="CE4" s="910">
        <v>134</v>
      </c>
      <c r="CF4" s="911"/>
      <c r="CG4" s="911"/>
      <c r="CH4" s="911"/>
      <c r="CI4" s="911"/>
      <c r="CJ4" s="911"/>
      <c r="CK4" s="911"/>
      <c r="CL4" s="911"/>
      <c r="CM4" s="912"/>
      <c r="CN4" s="913" t="s">
        <v>1625</v>
      </c>
      <c r="CO4" s="914"/>
      <c r="CP4" s="914"/>
      <c r="CQ4" s="914"/>
      <c r="CR4" s="914"/>
      <c r="CS4" s="914"/>
      <c r="CT4" s="914"/>
      <c r="CU4" s="915"/>
      <c r="CV4" s="913" t="s">
        <v>1626</v>
      </c>
      <c r="CW4" s="914"/>
      <c r="CX4" s="914"/>
      <c r="CY4" s="914"/>
      <c r="CZ4" s="914"/>
      <c r="DA4" s="914"/>
      <c r="DB4" s="914"/>
      <c r="DC4" s="914"/>
      <c r="DD4" s="914"/>
      <c r="DE4" s="922"/>
    </row>
    <row r="5" spans="1:125" ht="12.75" customHeight="1">
      <c r="A5" s="906"/>
      <c r="B5" s="907"/>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8"/>
      <c r="AH5" s="908"/>
      <c r="AI5" s="908"/>
      <c r="AJ5" s="909"/>
      <c r="AK5" s="925" t="s">
        <v>1056</v>
      </c>
      <c r="AL5" s="926"/>
      <c r="AM5" s="926"/>
      <c r="AN5" s="926"/>
      <c r="AO5" s="926"/>
      <c r="AP5" s="926"/>
      <c r="AQ5" s="926"/>
      <c r="AR5" s="926"/>
      <c r="AS5" s="926"/>
      <c r="AT5" s="926"/>
      <c r="AU5" s="926"/>
      <c r="AV5" s="926"/>
      <c r="AW5" s="926"/>
      <c r="AX5" s="927"/>
      <c r="AY5" s="916" t="s">
        <v>1060</v>
      </c>
      <c r="AZ5" s="917"/>
      <c r="BA5" s="917"/>
      <c r="BB5" s="917"/>
      <c r="BC5" s="917"/>
      <c r="BD5" s="917"/>
      <c r="BE5" s="917"/>
      <c r="BF5" s="918"/>
      <c r="BG5" s="916" t="s">
        <v>1627</v>
      </c>
      <c r="BH5" s="917"/>
      <c r="BI5" s="917"/>
      <c r="BJ5" s="917"/>
      <c r="BK5" s="917"/>
      <c r="BL5" s="917"/>
      <c r="BM5" s="917"/>
      <c r="BN5" s="918"/>
      <c r="BO5" s="916" t="s">
        <v>1629</v>
      </c>
      <c r="BP5" s="917"/>
      <c r="BQ5" s="917"/>
      <c r="BR5" s="917"/>
      <c r="BS5" s="917"/>
      <c r="BT5" s="917"/>
      <c r="BU5" s="917"/>
      <c r="BV5" s="918"/>
      <c r="BW5" s="916" t="s">
        <v>1624</v>
      </c>
      <c r="BX5" s="929"/>
      <c r="BY5" s="929"/>
      <c r="BZ5" s="929"/>
      <c r="CA5" s="929"/>
      <c r="CB5" s="929"/>
      <c r="CC5" s="929"/>
      <c r="CD5" s="930"/>
      <c r="CE5" s="928" t="s">
        <v>373</v>
      </c>
      <c r="CF5" s="929"/>
      <c r="CG5" s="929"/>
      <c r="CH5" s="929"/>
      <c r="CI5" s="929"/>
      <c r="CJ5" s="929"/>
      <c r="CK5" s="929"/>
      <c r="CL5" s="929"/>
      <c r="CM5" s="930"/>
      <c r="CN5" s="916"/>
      <c r="CO5" s="917"/>
      <c r="CP5" s="917"/>
      <c r="CQ5" s="917"/>
      <c r="CR5" s="917"/>
      <c r="CS5" s="917"/>
      <c r="CT5" s="917"/>
      <c r="CU5" s="918"/>
      <c r="CV5" s="916"/>
      <c r="CW5" s="917"/>
      <c r="CX5" s="917"/>
      <c r="CY5" s="917"/>
      <c r="CZ5" s="917"/>
      <c r="DA5" s="917"/>
      <c r="DB5" s="917"/>
      <c r="DC5" s="917"/>
      <c r="DD5" s="917"/>
      <c r="DE5" s="923"/>
    </row>
    <row r="6" spans="1:125" ht="44.25" customHeight="1">
      <c r="A6" s="906"/>
      <c r="B6" s="907"/>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8"/>
      <c r="AH6" s="908"/>
      <c r="AI6" s="908"/>
      <c r="AJ6" s="908"/>
      <c r="AK6" s="931" t="s">
        <v>1057</v>
      </c>
      <c r="AL6" s="931"/>
      <c r="AM6" s="931"/>
      <c r="AN6" s="931"/>
      <c r="AO6" s="931"/>
      <c r="AP6" s="931"/>
      <c r="AQ6" s="931" t="s">
        <v>6</v>
      </c>
      <c r="AR6" s="931"/>
      <c r="AS6" s="931"/>
      <c r="AT6" s="931"/>
      <c r="AU6" s="931"/>
      <c r="AV6" s="931"/>
      <c r="AW6" s="931"/>
      <c r="AX6" s="931"/>
      <c r="AY6" s="932" t="s">
        <v>1628</v>
      </c>
      <c r="AZ6" s="933"/>
      <c r="BA6" s="933"/>
      <c r="BB6" s="933"/>
      <c r="BC6" s="933"/>
      <c r="BD6" s="933"/>
      <c r="BE6" s="933"/>
      <c r="BF6" s="934"/>
      <c r="BG6" s="919"/>
      <c r="BH6" s="920"/>
      <c r="BI6" s="920"/>
      <c r="BJ6" s="920"/>
      <c r="BK6" s="920"/>
      <c r="BL6" s="920"/>
      <c r="BM6" s="920"/>
      <c r="BN6" s="921"/>
      <c r="BO6" s="919"/>
      <c r="BP6" s="920"/>
      <c r="BQ6" s="920"/>
      <c r="BR6" s="920"/>
      <c r="BS6" s="920"/>
      <c r="BT6" s="920"/>
      <c r="BU6" s="920"/>
      <c r="BV6" s="921"/>
      <c r="BW6" s="925"/>
      <c r="BX6" s="926"/>
      <c r="BY6" s="926"/>
      <c r="BZ6" s="926"/>
      <c r="CA6" s="926"/>
      <c r="CB6" s="926"/>
      <c r="CC6" s="926"/>
      <c r="CD6" s="927"/>
      <c r="CE6" s="925"/>
      <c r="CF6" s="926"/>
      <c r="CG6" s="926"/>
      <c r="CH6" s="926"/>
      <c r="CI6" s="926"/>
      <c r="CJ6" s="926"/>
      <c r="CK6" s="926"/>
      <c r="CL6" s="926"/>
      <c r="CM6" s="927"/>
      <c r="CN6" s="919"/>
      <c r="CO6" s="920"/>
      <c r="CP6" s="920"/>
      <c r="CQ6" s="920"/>
      <c r="CR6" s="920"/>
      <c r="CS6" s="920"/>
      <c r="CT6" s="920"/>
      <c r="CU6" s="921"/>
      <c r="CV6" s="919"/>
      <c r="CW6" s="920"/>
      <c r="CX6" s="920"/>
      <c r="CY6" s="920"/>
      <c r="CZ6" s="920"/>
      <c r="DA6" s="920"/>
      <c r="DB6" s="920"/>
      <c r="DC6" s="920"/>
      <c r="DD6" s="920"/>
      <c r="DE6" s="924"/>
    </row>
    <row r="7" spans="1:125" s="3" customFormat="1" ht="6" hidden="1" customHeight="1">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70">
        <v>35480</v>
      </c>
      <c r="AH7" s="70"/>
      <c r="AI7" s="70"/>
      <c r="AJ7" s="70"/>
      <c r="AK7" s="940"/>
      <c r="AL7" s="940"/>
      <c r="AM7" s="940"/>
      <c r="AN7" s="940"/>
      <c r="AO7" s="940"/>
      <c r="AP7" s="940"/>
      <c r="AQ7" s="935"/>
      <c r="AR7" s="935"/>
      <c r="AS7" s="935"/>
      <c r="AT7" s="935"/>
      <c r="AU7" s="935"/>
      <c r="AV7" s="935"/>
      <c r="AW7" s="935"/>
      <c r="AX7" s="935"/>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71"/>
    </row>
    <row r="8" spans="1:125" s="3" customFormat="1" ht="23.25" customHeight="1">
      <c r="A8" s="936" t="s">
        <v>1809</v>
      </c>
      <c r="B8" s="937"/>
      <c r="C8" s="937"/>
      <c r="D8" s="937"/>
      <c r="E8" s="937"/>
      <c r="F8" s="937"/>
      <c r="G8" s="937"/>
      <c r="H8" s="937"/>
      <c r="I8" s="937"/>
      <c r="J8" s="937"/>
      <c r="K8" s="937"/>
      <c r="L8" s="937"/>
      <c r="M8" s="937"/>
      <c r="N8" s="937"/>
      <c r="O8" s="938"/>
      <c r="P8" s="896" t="s">
        <v>1810</v>
      </c>
      <c r="Q8" s="896"/>
      <c r="R8" s="896"/>
      <c r="S8" s="896"/>
      <c r="T8" s="896"/>
      <c r="U8" s="896"/>
      <c r="V8" s="896"/>
      <c r="W8" s="896"/>
      <c r="X8" s="896"/>
      <c r="Y8" s="896"/>
      <c r="Z8" s="896"/>
      <c r="AA8" s="896"/>
      <c r="AB8" s="896"/>
      <c r="AC8" s="896"/>
      <c r="AD8" s="886"/>
      <c r="AE8" s="886"/>
      <c r="AF8" s="886"/>
      <c r="AG8" s="887">
        <v>1</v>
      </c>
      <c r="AH8" s="887"/>
      <c r="AI8" s="887"/>
      <c r="AJ8" s="887"/>
      <c r="AK8" s="939">
        <v>15570</v>
      </c>
      <c r="AL8" s="939"/>
      <c r="AM8" s="939"/>
      <c r="AN8" s="939"/>
      <c r="AO8" s="939"/>
      <c r="AP8" s="939"/>
      <c r="AQ8" s="891">
        <f>AG8*AK8*12</f>
        <v>186840</v>
      </c>
      <c r="AR8" s="891"/>
      <c r="AS8" s="891"/>
      <c r="AT8" s="891"/>
      <c r="AU8" s="891"/>
      <c r="AV8" s="891"/>
      <c r="AW8" s="891"/>
      <c r="AX8" s="891"/>
      <c r="AY8" s="892">
        <v>0</v>
      </c>
      <c r="AZ8" s="892"/>
      <c r="BA8" s="892"/>
      <c r="BB8" s="892"/>
      <c r="BC8" s="892"/>
      <c r="BD8" s="892"/>
      <c r="BE8" s="892"/>
      <c r="BF8" s="892"/>
      <c r="BG8" s="892">
        <v>0</v>
      </c>
      <c r="BH8" s="892"/>
      <c r="BI8" s="892"/>
      <c r="BJ8" s="892"/>
      <c r="BK8" s="892"/>
      <c r="BL8" s="892"/>
      <c r="BM8" s="892"/>
      <c r="BN8" s="892"/>
      <c r="BO8" s="892">
        <f>AQ8/365*50</f>
        <v>25594.520547945205</v>
      </c>
      <c r="BP8" s="892"/>
      <c r="BQ8" s="892"/>
      <c r="BR8" s="892"/>
      <c r="BS8" s="892"/>
      <c r="BT8" s="892"/>
      <c r="BU8" s="892"/>
      <c r="BV8" s="892"/>
      <c r="BW8" s="892">
        <v>0</v>
      </c>
      <c r="BX8" s="892"/>
      <c r="BY8" s="892"/>
      <c r="BZ8" s="892"/>
      <c r="CA8" s="892"/>
      <c r="CB8" s="892"/>
      <c r="CC8" s="892"/>
      <c r="CD8" s="892"/>
      <c r="CE8" s="892">
        <v>0</v>
      </c>
      <c r="CF8" s="892"/>
      <c r="CG8" s="892"/>
      <c r="CH8" s="892"/>
      <c r="CI8" s="892"/>
      <c r="CJ8" s="892"/>
      <c r="CK8" s="892"/>
      <c r="CL8" s="892"/>
      <c r="CM8" s="892"/>
      <c r="CN8" s="892">
        <v>0</v>
      </c>
      <c r="CO8" s="892"/>
      <c r="CP8" s="892"/>
      <c r="CQ8" s="892"/>
      <c r="CR8" s="892"/>
      <c r="CS8" s="892"/>
      <c r="CT8" s="892"/>
      <c r="CU8" s="892"/>
      <c r="CV8" s="891">
        <f>SUM(AQ8:CU8)</f>
        <v>212434.5205479452</v>
      </c>
      <c r="CW8" s="891"/>
      <c r="CX8" s="891"/>
      <c r="CY8" s="891"/>
      <c r="CZ8" s="891"/>
      <c r="DA8" s="891"/>
      <c r="DB8" s="891"/>
      <c r="DC8" s="891"/>
      <c r="DD8" s="891"/>
      <c r="DE8" s="893"/>
    </row>
    <row r="9" spans="1:125" s="3" customFormat="1" ht="23.25" customHeight="1">
      <c r="A9" s="936" t="s">
        <v>1811</v>
      </c>
      <c r="B9" s="937"/>
      <c r="C9" s="937"/>
      <c r="D9" s="937"/>
      <c r="E9" s="937"/>
      <c r="F9" s="937"/>
      <c r="G9" s="937"/>
      <c r="H9" s="937"/>
      <c r="I9" s="937"/>
      <c r="J9" s="937"/>
      <c r="K9" s="937"/>
      <c r="L9" s="937"/>
      <c r="M9" s="937"/>
      <c r="N9" s="937"/>
      <c r="O9" s="938"/>
      <c r="P9" s="896" t="s">
        <v>1810</v>
      </c>
      <c r="Q9" s="896"/>
      <c r="R9" s="896"/>
      <c r="S9" s="896"/>
      <c r="T9" s="896"/>
      <c r="U9" s="896"/>
      <c r="V9" s="896"/>
      <c r="W9" s="896"/>
      <c r="X9" s="896"/>
      <c r="Y9" s="896"/>
      <c r="Z9" s="896"/>
      <c r="AA9" s="896"/>
      <c r="AB9" s="896"/>
      <c r="AC9" s="896"/>
      <c r="AD9" s="886"/>
      <c r="AE9" s="886"/>
      <c r="AF9" s="886"/>
      <c r="AG9" s="887">
        <v>1</v>
      </c>
      <c r="AH9" s="887"/>
      <c r="AI9" s="887"/>
      <c r="AJ9" s="887"/>
      <c r="AK9" s="888">
        <v>8200</v>
      </c>
      <c r="AL9" s="889"/>
      <c r="AM9" s="889"/>
      <c r="AN9" s="889"/>
      <c r="AO9" s="889"/>
      <c r="AP9" s="890"/>
      <c r="AQ9" s="891">
        <f>AG9*AK9*12</f>
        <v>98400</v>
      </c>
      <c r="AR9" s="891"/>
      <c r="AS9" s="891"/>
      <c r="AT9" s="891"/>
      <c r="AU9" s="891"/>
      <c r="AV9" s="891"/>
      <c r="AW9" s="891"/>
      <c r="AX9" s="891"/>
      <c r="AY9" s="897">
        <v>0</v>
      </c>
      <c r="AZ9" s="898"/>
      <c r="BA9" s="898"/>
      <c r="BB9" s="898"/>
      <c r="BC9" s="898"/>
      <c r="BD9" s="898"/>
      <c r="BE9" s="898"/>
      <c r="BF9" s="899"/>
      <c r="BG9" s="892">
        <v>0</v>
      </c>
      <c r="BH9" s="892"/>
      <c r="BI9" s="892"/>
      <c r="BJ9" s="892"/>
      <c r="BK9" s="892"/>
      <c r="BL9" s="892"/>
      <c r="BM9" s="892"/>
      <c r="BN9" s="892"/>
      <c r="BO9" s="897">
        <f t="shared" ref="BO9:BO27" si="0">AQ9/365*50</f>
        <v>13479.452054794521</v>
      </c>
      <c r="BP9" s="898"/>
      <c r="BQ9" s="898"/>
      <c r="BR9" s="898"/>
      <c r="BS9" s="898"/>
      <c r="BT9" s="898"/>
      <c r="BU9" s="898"/>
      <c r="BV9" s="899"/>
      <c r="BW9" s="892">
        <v>0</v>
      </c>
      <c r="BX9" s="892"/>
      <c r="BY9" s="892"/>
      <c r="BZ9" s="892"/>
      <c r="CA9" s="892"/>
      <c r="CB9" s="892"/>
      <c r="CC9" s="892"/>
      <c r="CD9" s="892"/>
      <c r="CE9" s="892">
        <v>0</v>
      </c>
      <c r="CF9" s="892"/>
      <c r="CG9" s="892"/>
      <c r="CH9" s="892"/>
      <c r="CI9" s="892"/>
      <c r="CJ9" s="892"/>
      <c r="CK9" s="892"/>
      <c r="CL9" s="892"/>
      <c r="CM9" s="892"/>
      <c r="CN9" s="892">
        <v>0</v>
      </c>
      <c r="CO9" s="892"/>
      <c r="CP9" s="892"/>
      <c r="CQ9" s="892"/>
      <c r="CR9" s="892"/>
      <c r="CS9" s="892"/>
      <c r="CT9" s="892"/>
      <c r="CU9" s="892"/>
      <c r="CV9" s="891">
        <f t="shared" ref="CV9:CV27" si="1">SUM(AQ9:CU9)</f>
        <v>111879.45205479453</v>
      </c>
      <c r="CW9" s="891"/>
      <c r="CX9" s="891"/>
      <c r="CY9" s="891"/>
      <c r="CZ9" s="891"/>
      <c r="DA9" s="891"/>
      <c r="DB9" s="891"/>
      <c r="DC9" s="891"/>
      <c r="DD9" s="891"/>
      <c r="DE9" s="893"/>
      <c r="DU9" s="133"/>
    </row>
    <row r="10" spans="1:125" s="3" customFormat="1" ht="23.25" customHeight="1">
      <c r="A10" s="936" t="s">
        <v>1812</v>
      </c>
      <c r="B10" s="937"/>
      <c r="C10" s="937"/>
      <c r="D10" s="937"/>
      <c r="E10" s="937"/>
      <c r="F10" s="937"/>
      <c r="G10" s="937"/>
      <c r="H10" s="937"/>
      <c r="I10" s="937"/>
      <c r="J10" s="937"/>
      <c r="K10" s="937"/>
      <c r="L10" s="937"/>
      <c r="M10" s="937"/>
      <c r="N10" s="937"/>
      <c r="O10" s="938"/>
      <c r="P10" s="896" t="s">
        <v>1810</v>
      </c>
      <c r="Q10" s="896"/>
      <c r="R10" s="896"/>
      <c r="S10" s="896"/>
      <c r="T10" s="896"/>
      <c r="U10" s="896"/>
      <c r="V10" s="896"/>
      <c r="W10" s="896"/>
      <c r="X10" s="896"/>
      <c r="Y10" s="896"/>
      <c r="Z10" s="896"/>
      <c r="AA10" s="896"/>
      <c r="AB10" s="896"/>
      <c r="AC10" s="896"/>
      <c r="AD10" s="886"/>
      <c r="AE10" s="886"/>
      <c r="AF10" s="886"/>
      <c r="AG10" s="887">
        <v>1</v>
      </c>
      <c r="AH10" s="887"/>
      <c r="AI10" s="887"/>
      <c r="AJ10" s="887"/>
      <c r="AK10" s="888">
        <v>6814</v>
      </c>
      <c r="AL10" s="889"/>
      <c r="AM10" s="889"/>
      <c r="AN10" s="889"/>
      <c r="AO10" s="889"/>
      <c r="AP10" s="890"/>
      <c r="AQ10" s="891">
        <f t="shared" ref="AQ10:AQ27" si="2">AG10*AK10*12</f>
        <v>81768</v>
      </c>
      <c r="AR10" s="891"/>
      <c r="AS10" s="891"/>
      <c r="AT10" s="891"/>
      <c r="AU10" s="891"/>
      <c r="AV10" s="891"/>
      <c r="AW10" s="891"/>
      <c r="AX10" s="891"/>
      <c r="AY10" s="897">
        <v>0</v>
      </c>
      <c r="AZ10" s="898"/>
      <c r="BA10" s="898"/>
      <c r="BB10" s="898"/>
      <c r="BC10" s="898"/>
      <c r="BD10" s="898"/>
      <c r="BE10" s="898"/>
      <c r="BF10" s="899"/>
      <c r="BG10" s="892">
        <v>0</v>
      </c>
      <c r="BH10" s="892"/>
      <c r="BI10" s="892"/>
      <c r="BJ10" s="892"/>
      <c r="BK10" s="892"/>
      <c r="BL10" s="892"/>
      <c r="BM10" s="892"/>
      <c r="BN10" s="892"/>
      <c r="BO10" s="897">
        <f t="shared" si="0"/>
        <v>11201.095890410959</v>
      </c>
      <c r="BP10" s="898"/>
      <c r="BQ10" s="898"/>
      <c r="BR10" s="898"/>
      <c r="BS10" s="898"/>
      <c r="BT10" s="898"/>
      <c r="BU10" s="898"/>
      <c r="BV10" s="899"/>
      <c r="BW10" s="892">
        <v>0</v>
      </c>
      <c r="BX10" s="892"/>
      <c r="BY10" s="892"/>
      <c r="BZ10" s="892"/>
      <c r="CA10" s="892"/>
      <c r="CB10" s="892"/>
      <c r="CC10" s="892"/>
      <c r="CD10" s="892"/>
      <c r="CE10" s="892">
        <v>0</v>
      </c>
      <c r="CF10" s="892"/>
      <c r="CG10" s="892"/>
      <c r="CH10" s="892"/>
      <c r="CI10" s="892"/>
      <c r="CJ10" s="892"/>
      <c r="CK10" s="892"/>
      <c r="CL10" s="892"/>
      <c r="CM10" s="892"/>
      <c r="CN10" s="892">
        <v>0</v>
      </c>
      <c r="CO10" s="892"/>
      <c r="CP10" s="892"/>
      <c r="CQ10" s="892"/>
      <c r="CR10" s="892"/>
      <c r="CS10" s="892"/>
      <c r="CT10" s="892"/>
      <c r="CU10" s="892"/>
      <c r="CV10" s="891">
        <f t="shared" si="1"/>
        <v>92969.095890410958</v>
      </c>
      <c r="CW10" s="891"/>
      <c r="CX10" s="891"/>
      <c r="CY10" s="891"/>
      <c r="CZ10" s="891"/>
      <c r="DA10" s="891"/>
      <c r="DB10" s="891"/>
      <c r="DC10" s="891"/>
      <c r="DD10" s="891"/>
      <c r="DE10" s="893"/>
      <c r="DU10" s="133"/>
    </row>
    <row r="11" spans="1:125" s="3" customFormat="1" ht="23.25" customHeight="1">
      <c r="A11" s="936" t="s">
        <v>1813</v>
      </c>
      <c r="B11" s="937"/>
      <c r="C11" s="937"/>
      <c r="D11" s="937"/>
      <c r="E11" s="937"/>
      <c r="F11" s="937"/>
      <c r="G11" s="937"/>
      <c r="H11" s="937"/>
      <c r="I11" s="937"/>
      <c r="J11" s="937"/>
      <c r="K11" s="937"/>
      <c r="L11" s="937"/>
      <c r="M11" s="937"/>
      <c r="N11" s="937"/>
      <c r="O11" s="938"/>
      <c r="P11" s="896" t="s">
        <v>1810</v>
      </c>
      <c r="Q11" s="896"/>
      <c r="R11" s="896"/>
      <c r="S11" s="896"/>
      <c r="T11" s="896"/>
      <c r="U11" s="896"/>
      <c r="V11" s="896"/>
      <c r="W11" s="896"/>
      <c r="X11" s="896"/>
      <c r="Y11" s="896"/>
      <c r="Z11" s="896"/>
      <c r="AA11" s="896"/>
      <c r="AB11" s="896"/>
      <c r="AC11" s="896"/>
      <c r="AD11" s="886"/>
      <c r="AE11" s="886"/>
      <c r="AF11" s="886"/>
      <c r="AG11" s="887">
        <v>1</v>
      </c>
      <c r="AH11" s="887"/>
      <c r="AI11" s="887"/>
      <c r="AJ11" s="887"/>
      <c r="AK11" s="888">
        <v>6814</v>
      </c>
      <c r="AL11" s="889"/>
      <c r="AM11" s="889"/>
      <c r="AN11" s="889"/>
      <c r="AO11" s="889"/>
      <c r="AP11" s="890"/>
      <c r="AQ11" s="891">
        <f t="shared" si="2"/>
        <v>81768</v>
      </c>
      <c r="AR11" s="891"/>
      <c r="AS11" s="891"/>
      <c r="AT11" s="891"/>
      <c r="AU11" s="891"/>
      <c r="AV11" s="891"/>
      <c r="AW11" s="891"/>
      <c r="AX11" s="891"/>
      <c r="AY11" s="941">
        <v>0</v>
      </c>
      <c r="AZ11" s="942"/>
      <c r="BA11" s="942"/>
      <c r="BB11" s="942"/>
      <c r="BC11" s="942"/>
      <c r="BD11" s="942"/>
      <c r="BE11" s="942"/>
      <c r="BF11" s="943"/>
      <c r="BG11" s="892">
        <v>0</v>
      </c>
      <c r="BH11" s="892"/>
      <c r="BI11" s="892"/>
      <c r="BJ11" s="892"/>
      <c r="BK11" s="892"/>
      <c r="BL11" s="892"/>
      <c r="BM11" s="892"/>
      <c r="BN11" s="892"/>
      <c r="BO11" s="897">
        <f t="shared" si="0"/>
        <v>11201.095890410959</v>
      </c>
      <c r="BP11" s="898"/>
      <c r="BQ11" s="898"/>
      <c r="BR11" s="898"/>
      <c r="BS11" s="898"/>
      <c r="BT11" s="898"/>
      <c r="BU11" s="898"/>
      <c r="BV11" s="899"/>
      <c r="BW11" s="892">
        <v>0</v>
      </c>
      <c r="BX11" s="892"/>
      <c r="BY11" s="892"/>
      <c r="BZ11" s="892"/>
      <c r="CA11" s="892"/>
      <c r="CB11" s="892"/>
      <c r="CC11" s="892"/>
      <c r="CD11" s="892"/>
      <c r="CE11" s="892">
        <v>0</v>
      </c>
      <c r="CF11" s="892"/>
      <c r="CG11" s="892"/>
      <c r="CH11" s="892"/>
      <c r="CI11" s="892"/>
      <c r="CJ11" s="892"/>
      <c r="CK11" s="892"/>
      <c r="CL11" s="892"/>
      <c r="CM11" s="892"/>
      <c r="CN11" s="892">
        <v>0</v>
      </c>
      <c r="CO11" s="892"/>
      <c r="CP11" s="892"/>
      <c r="CQ11" s="892"/>
      <c r="CR11" s="892"/>
      <c r="CS11" s="892"/>
      <c r="CT11" s="892"/>
      <c r="CU11" s="892"/>
      <c r="CV11" s="891">
        <f t="shared" si="1"/>
        <v>92969.095890410958</v>
      </c>
      <c r="CW11" s="891"/>
      <c r="CX11" s="891"/>
      <c r="CY11" s="891"/>
      <c r="CZ11" s="891"/>
      <c r="DA11" s="891"/>
      <c r="DB11" s="891"/>
      <c r="DC11" s="891"/>
      <c r="DD11" s="891"/>
      <c r="DE11" s="893"/>
      <c r="DU11" s="134"/>
    </row>
    <row r="12" spans="1:125" s="3" customFormat="1" ht="23.25" customHeight="1">
      <c r="A12" s="936" t="s">
        <v>1814</v>
      </c>
      <c r="B12" s="937"/>
      <c r="C12" s="937"/>
      <c r="D12" s="937"/>
      <c r="E12" s="937"/>
      <c r="F12" s="937"/>
      <c r="G12" s="937"/>
      <c r="H12" s="937"/>
      <c r="I12" s="937"/>
      <c r="J12" s="937"/>
      <c r="K12" s="937"/>
      <c r="L12" s="937"/>
      <c r="M12" s="937"/>
      <c r="N12" s="937"/>
      <c r="O12" s="938"/>
      <c r="P12" s="896" t="s">
        <v>1810</v>
      </c>
      <c r="Q12" s="896"/>
      <c r="R12" s="896"/>
      <c r="S12" s="896"/>
      <c r="T12" s="896"/>
      <c r="U12" s="896"/>
      <c r="V12" s="896"/>
      <c r="W12" s="896"/>
      <c r="X12" s="896"/>
      <c r="Y12" s="896"/>
      <c r="Z12" s="896"/>
      <c r="AA12" s="896"/>
      <c r="AB12" s="896"/>
      <c r="AC12" s="896"/>
      <c r="AD12" s="886"/>
      <c r="AE12" s="886"/>
      <c r="AF12" s="886"/>
      <c r="AG12" s="887">
        <v>1</v>
      </c>
      <c r="AH12" s="887"/>
      <c r="AI12" s="887"/>
      <c r="AJ12" s="887"/>
      <c r="AK12" s="888">
        <v>6814</v>
      </c>
      <c r="AL12" s="889"/>
      <c r="AM12" s="889"/>
      <c r="AN12" s="889"/>
      <c r="AO12" s="889"/>
      <c r="AP12" s="890"/>
      <c r="AQ12" s="891">
        <f t="shared" si="2"/>
        <v>81768</v>
      </c>
      <c r="AR12" s="891"/>
      <c r="AS12" s="891"/>
      <c r="AT12" s="891"/>
      <c r="AU12" s="891"/>
      <c r="AV12" s="891"/>
      <c r="AW12" s="891"/>
      <c r="AX12" s="891"/>
      <c r="AY12" s="944">
        <v>0</v>
      </c>
      <c r="AZ12" s="945"/>
      <c r="BA12" s="945"/>
      <c r="BB12" s="945"/>
      <c r="BC12" s="945"/>
      <c r="BD12" s="945"/>
      <c r="BE12" s="945"/>
      <c r="BF12" s="946"/>
      <c r="BG12" s="892">
        <v>0</v>
      </c>
      <c r="BH12" s="892"/>
      <c r="BI12" s="892"/>
      <c r="BJ12" s="892"/>
      <c r="BK12" s="892"/>
      <c r="BL12" s="892"/>
      <c r="BM12" s="892"/>
      <c r="BN12" s="892"/>
      <c r="BO12" s="897">
        <f t="shared" si="0"/>
        <v>11201.095890410959</v>
      </c>
      <c r="BP12" s="898"/>
      <c r="BQ12" s="898"/>
      <c r="BR12" s="898"/>
      <c r="BS12" s="898"/>
      <c r="BT12" s="898"/>
      <c r="BU12" s="898"/>
      <c r="BV12" s="899"/>
      <c r="BW12" s="892">
        <v>0</v>
      </c>
      <c r="BX12" s="892"/>
      <c r="BY12" s="892"/>
      <c r="BZ12" s="892"/>
      <c r="CA12" s="892"/>
      <c r="CB12" s="892"/>
      <c r="CC12" s="892"/>
      <c r="CD12" s="892"/>
      <c r="CE12" s="892">
        <v>0</v>
      </c>
      <c r="CF12" s="892"/>
      <c r="CG12" s="892"/>
      <c r="CH12" s="892"/>
      <c r="CI12" s="892"/>
      <c r="CJ12" s="892"/>
      <c r="CK12" s="892"/>
      <c r="CL12" s="892"/>
      <c r="CM12" s="892"/>
      <c r="CN12" s="892">
        <v>0</v>
      </c>
      <c r="CO12" s="892"/>
      <c r="CP12" s="892"/>
      <c r="CQ12" s="892"/>
      <c r="CR12" s="892"/>
      <c r="CS12" s="892"/>
      <c r="CT12" s="892"/>
      <c r="CU12" s="892"/>
      <c r="CV12" s="891">
        <f t="shared" si="1"/>
        <v>92969.095890410958</v>
      </c>
      <c r="CW12" s="891"/>
      <c r="CX12" s="891"/>
      <c r="CY12" s="891"/>
      <c r="CZ12" s="891"/>
      <c r="DA12" s="891"/>
      <c r="DB12" s="891"/>
      <c r="DC12" s="891"/>
      <c r="DD12" s="891"/>
      <c r="DE12" s="893"/>
    </row>
    <row r="13" spans="1:125" s="3" customFormat="1" ht="23.25" customHeight="1">
      <c r="A13" s="936" t="s">
        <v>1815</v>
      </c>
      <c r="B13" s="937"/>
      <c r="C13" s="937"/>
      <c r="D13" s="937"/>
      <c r="E13" s="937"/>
      <c r="F13" s="937"/>
      <c r="G13" s="937"/>
      <c r="H13" s="937"/>
      <c r="I13" s="937"/>
      <c r="J13" s="937"/>
      <c r="K13" s="937"/>
      <c r="L13" s="937"/>
      <c r="M13" s="937"/>
      <c r="N13" s="937"/>
      <c r="O13" s="938"/>
      <c r="P13" s="896" t="s">
        <v>1810</v>
      </c>
      <c r="Q13" s="896"/>
      <c r="R13" s="896"/>
      <c r="S13" s="896"/>
      <c r="T13" s="896"/>
      <c r="U13" s="896"/>
      <c r="V13" s="896"/>
      <c r="W13" s="896"/>
      <c r="X13" s="896"/>
      <c r="Y13" s="896"/>
      <c r="Z13" s="896"/>
      <c r="AA13" s="896"/>
      <c r="AB13" s="896"/>
      <c r="AC13" s="896"/>
      <c r="AD13" s="886"/>
      <c r="AE13" s="886"/>
      <c r="AF13" s="886"/>
      <c r="AG13" s="887">
        <v>1</v>
      </c>
      <c r="AH13" s="887"/>
      <c r="AI13" s="887"/>
      <c r="AJ13" s="887"/>
      <c r="AK13" s="888">
        <v>6814</v>
      </c>
      <c r="AL13" s="889"/>
      <c r="AM13" s="889"/>
      <c r="AN13" s="889"/>
      <c r="AO13" s="889"/>
      <c r="AP13" s="890"/>
      <c r="AQ13" s="891">
        <f t="shared" si="2"/>
        <v>81768</v>
      </c>
      <c r="AR13" s="891"/>
      <c r="AS13" s="891"/>
      <c r="AT13" s="891"/>
      <c r="AU13" s="891"/>
      <c r="AV13" s="891"/>
      <c r="AW13" s="891"/>
      <c r="AX13" s="891"/>
      <c r="AY13" s="897">
        <v>0</v>
      </c>
      <c r="AZ13" s="898"/>
      <c r="BA13" s="898"/>
      <c r="BB13" s="898"/>
      <c r="BC13" s="898"/>
      <c r="BD13" s="898"/>
      <c r="BE13" s="898"/>
      <c r="BF13" s="899"/>
      <c r="BG13" s="892">
        <v>0</v>
      </c>
      <c r="BH13" s="892"/>
      <c r="BI13" s="892"/>
      <c r="BJ13" s="892"/>
      <c r="BK13" s="892"/>
      <c r="BL13" s="892"/>
      <c r="BM13" s="892"/>
      <c r="BN13" s="892"/>
      <c r="BO13" s="897">
        <f t="shared" si="0"/>
        <v>11201.095890410959</v>
      </c>
      <c r="BP13" s="898"/>
      <c r="BQ13" s="898"/>
      <c r="BR13" s="898"/>
      <c r="BS13" s="898"/>
      <c r="BT13" s="898"/>
      <c r="BU13" s="898"/>
      <c r="BV13" s="899"/>
      <c r="BW13" s="892">
        <v>0</v>
      </c>
      <c r="BX13" s="892"/>
      <c r="BY13" s="892"/>
      <c r="BZ13" s="892"/>
      <c r="CA13" s="892"/>
      <c r="CB13" s="892"/>
      <c r="CC13" s="892"/>
      <c r="CD13" s="892"/>
      <c r="CE13" s="892">
        <v>0</v>
      </c>
      <c r="CF13" s="892"/>
      <c r="CG13" s="892"/>
      <c r="CH13" s="892"/>
      <c r="CI13" s="892"/>
      <c r="CJ13" s="892"/>
      <c r="CK13" s="892"/>
      <c r="CL13" s="892"/>
      <c r="CM13" s="892"/>
      <c r="CN13" s="892">
        <v>0</v>
      </c>
      <c r="CO13" s="892"/>
      <c r="CP13" s="892"/>
      <c r="CQ13" s="892"/>
      <c r="CR13" s="892"/>
      <c r="CS13" s="892"/>
      <c r="CT13" s="892"/>
      <c r="CU13" s="892"/>
      <c r="CV13" s="891">
        <f t="shared" si="1"/>
        <v>92969.095890410958</v>
      </c>
      <c r="CW13" s="891"/>
      <c r="CX13" s="891"/>
      <c r="CY13" s="891"/>
      <c r="CZ13" s="891"/>
      <c r="DA13" s="891"/>
      <c r="DB13" s="891"/>
      <c r="DC13" s="891"/>
      <c r="DD13" s="891"/>
      <c r="DE13" s="893"/>
    </row>
    <row r="14" spans="1:125" s="3" customFormat="1" ht="23.25" customHeight="1">
      <c r="A14" s="936" t="s">
        <v>1816</v>
      </c>
      <c r="B14" s="937"/>
      <c r="C14" s="937"/>
      <c r="D14" s="937"/>
      <c r="E14" s="937"/>
      <c r="F14" s="937"/>
      <c r="G14" s="937"/>
      <c r="H14" s="937"/>
      <c r="I14" s="937"/>
      <c r="J14" s="937"/>
      <c r="K14" s="937"/>
      <c r="L14" s="937"/>
      <c r="M14" s="937"/>
      <c r="N14" s="937"/>
      <c r="O14" s="938"/>
      <c r="P14" s="947" t="s">
        <v>1810</v>
      </c>
      <c r="Q14" s="947"/>
      <c r="R14" s="947"/>
      <c r="S14" s="947"/>
      <c r="T14" s="947"/>
      <c r="U14" s="947"/>
      <c r="V14" s="947"/>
      <c r="W14" s="947"/>
      <c r="X14" s="947"/>
      <c r="Y14" s="947"/>
      <c r="Z14" s="947"/>
      <c r="AA14" s="947"/>
      <c r="AB14" s="947"/>
      <c r="AC14" s="947"/>
      <c r="AD14" s="886"/>
      <c r="AE14" s="886"/>
      <c r="AF14" s="886"/>
      <c r="AG14" s="887">
        <v>1</v>
      </c>
      <c r="AH14" s="887"/>
      <c r="AI14" s="887"/>
      <c r="AJ14" s="887"/>
      <c r="AK14" s="888">
        <v>3304</v>
      </c>
      <c r="AL14" s="889"/>
      <c r="AM14" s="889"/>
      <c r="AN14" s="889"/>
      <c r="AO14" s="889"/>
      <c r="AP14" s="890"/>
      <c r="AQ14" s="891">
        <f t="shared" si="2"/>
        <v>39648</v>
      </c>
      <c r="AR14" s="891"/>
      <c r="AS14" s="891"/>
      <c r="AT14" s="891"/>
      <c r="AU14" s="891"/>
      <c r="AV14" s="891"/>
      <c r="AW14" s="891"/>
      <c r="AX14" s="891"/>
      <c r="AY14" s="897">
        <v>0</v>
      </c>
      <c r="AZ14" s="898"/>
      <c r="BA14" s="898"/>
      <c r="BB14" s="898"/>
      <c r="BC14" s="898"/>
      <c r="BD14" s="898"/>
      <c r="BE14" s="898"/>
      <c r="BF14" s="899"/>
      <c r="BG14" s="892">
        <v>0</v>
      </c>
      <c r="BH14" s="892"/>
      <c r="BI14" s="892"/>
      <c r="BJ14" s="892"/>
      <c r="BK14" s="892"/>
      <c r="BL14" s="892"/>
      <c r="BM14" s="892"/>
      <c r="BN14" s="892"/>
      <c r="BO14" s="897">
        <f t="shared" si="0"/>
        <v>5431.232876712329</v>
      </c>
      <c r="BP14" s="898"/>
      <c r="BQ14" s="898"/>
      <c r="BR14" s="898"/>
      <c r="BS14" s="898"/>
      <c r="BT14" s="898"/>
      <c r="BU14" s="898"/>
      <c r="BV14" s="899"/>
      <c r="BW14" s="892">
        <v>0</v>
      </c>
      <c r="BX14" s="892"/>
      <c r="BY14" s="892"/>
      <c r="BZ14" s="892"/>
      <c r="CA14" s="892"/>
      <c r="CB14" s="892"/>
      <c r="CC14" s="892"/>
      <c r="CD14" s="892"/>
      <c r="CE14" s="892">
        <v>0</v>
      </c>
      <c r="CF14" s="892"/>
      <c r="CG14" s="892"/>
      <c r="CH14" s="892"/>
      <c r="CI14" s="892"/>
      <c r="CJ14" s="892"/>
      <c r="CK14" s="892"/>
      <c r="CL14" s="892"/>
      <c r="CM14" s="892"/>
      <c r="CN14" s="892">
        <v>0</v>
      </c>
      <c r="CO14" s="892"/>
      <c r="CP14" s="892"/>
      <c r="CQ14" s="892"/>
      <c r="CR14" s="892"/>
      <c r="CS14" s="892"/>
      <c r="CT14" s="892"/>
      <c r="CU14" s="892"/>
      <c r="CV14" s="891">
        <f t="shared" si="1"/>
        <v>45079.232876712325</v>
      </c>
      <c r="CW14" s="891"/>
      <c r="CX14" s="891"/>
      <c r="CY14" s="891"/>
      <c r="CZ14" s="891"/>
      <c r="DA14" s="891"/>
      <c r="DB14" s="891"/>
      <c r="DC14" s="891"/>
      <c r="DD14" s="891"/>
      <c r="DE14" s="893"/>
    </row>
    <row r="15" spans="1:125" s="3" customFormat="1" ht="23.25" customHeight="1">
      <c r="A15" s="936" t="s">
        <v>1817</v>
      </c>
      <c r="B15" s="937"/>
      <c r="C15" s="937"/>
      <c r="D15" s="937"/>
      <c r="E15" s="937"/>
      <c r="F15" s="937"/>
      <c r="G15" s="937"/>
      <c r="H15" s="937"/>
      <c r="I15" s="937"/>
      <c r="J15" s="937"/>
      <c r="K15" s="937"/>
      <c r="L15" s="937"/>
      <c r="M15" s="937"/>
      <c r="N15" s="937"/>
      <c r="O15" s="938"/>
      <c r="P15" s="947" t="s">
        <v>1810</v>
      </c>
      <c r="Q15" s="947"/>
      <c r="R15" s="947"/>
      <c r="S15" s="947"/>
      <c r="T15" s="947"/>
      <c r="U15" s="947"/>
      <c r="V15" s="947"/>
      <c r="W15" s="947"/>
      <c r="X15" s="947"/>
      <c r="Y15" s="947"/>
      <c r="Z15" s="947"/>
      <c r="AA15" s="947"/>
      <c r="AB15" s="947"/>
      <c r="AC15" s="947"/>
      <c r="AD15" s="886"/>
      <c r="AE15" s="886"/>
      <c r="AF15" s="886"/>
      <c r="AG15" s="887">
        <v>1</v>
      </c>
      <c r="AH15" s="887"/>
      <c r="AI15" s="887"/>
      <c r="AJ15" s="887"/>
      <c r="AK15" s="888">
        <v>7530</v>
      </c>
      <c r="AL15" s="889"/>
      <c r="AM15" s="889"/>
      <c r="AN15" s="889"/>
      <c r="AO15" s="889"/>
      <c r="AP15" s="890"/>
      <c r="AQ15" s="891">
        <f>AG15*AK15*12</f>
        <v>90360</v>
      </c>
      <c r="AR15" s="891"/>
      <c r="AS15" s="891"/>
      <c r="AT15" s="891"/>
      <c r="AU15" s="891"/>
      <c r="AV15" s="891"/>
      <c r="AW15" s="891"/>
      <c r="AX15" s="891"/>
      <c r="AY15" s="897">
        <v>0</v>
      </c>
      <c r="AZ15" s="898"/>
      <c r="BA15" s="898"/>
      <c r="BB15" s="898"/>
      <c r="BC15" s="898"/>
      <c r="BD15" s="898"/>
      <c r="BE15" s="898"/>
      <c r="BF15" s="899"/>
      <c r="BG15" s="892">
        <v>0</v>
      </c>
      <c r="BH15" s="892"/>
      <c r="BI15" s="892"/>
      <c r="BJ15" s="892"/>
      <c r="BK15" s="892"/>
      <c r="BL15" s="892"/>
      <c r="BM15" s="892"/>
      <c r="BN15" s="892"/>
      <c r="BO15" s="897">
        <f t="shared" si="0"/>
        <v>12378.082191780823</v>
      </c>
      <c r="BP15" s="898"/>
      <c r="BQ15" s="898"/>
      <c r="BR15" s="898"/>
      <c r="BS15" s="898"/>
      <c r="BT15" s="898"/>
      <c r="BU15" s="898"/>
      <c r="BV15" s="899"/>
      <c r="BW15" s="892">
        <v>0</v>
      </c>
      <c r="BX15" s="892"/>
      <c r="BY15" s="892"/>
      <c r="BZ15" s="892"/>
      <c r="CA15" s="892"/>
      <c r="CB15" s="892"/>
      <c r="CC15" s="892"/>
      <c r="CD15" s="892"/>
      <c r="CE15" s="892">
        <v>0</v>
      </c>
      <c r="CF15" s="892"/>
      <c r="CG15" s="892"/>
      <c r="CH15" s="892"/>
      <c r="CI15" s="892"/>
      <c r="CJ15" s="892"/>
      <c r="CK15" s="892"/>
      <c r="CL15" s="892"/>
      <c r="CM15" s="892"/>
      <c r="CN15" s="892">
        <v>0</v>
      </c>
      <c r="CO15" s="892"/>
      <c r="CP15" s="892"/>
      <c r="CQ15" s="892"/>
      <c r="CR15" s="892"/>
      <c r="CS15" s="892"/>
      <c r="CT15" s="892"/>
      <c r="CU15" s="892"/>
      <c r="CV15" s="891">
        <f>SUM(AQ15:CU15)</f>
        <v>102738.08219178082</v>
      </c>
      <c r="CW15" s="891"/>
      <c r="CX15" s="891"/>
      <c r="CY15" s="891"/>
      <c r="CZ15" s="891"/>
      <c r="DA15" s="891"/>
      <c r="DB15" s="891"/>
      <c r="DC15" s="891"/>
      <c r="DD15" s="891"/>
      <c r="DE15" s="893"/>
    </row>
    <row r="16" spans="1:125" s="3" customFormat="1" ht="23.25" customHeight="1">
      <c r="A16" s="894" t="s">
        <v>1818</v>
      </c>
      <c r="B16" s="895"/>
      <c r="C16" s="895"/>
      <c r="D16" s="895"/>
      <c r="E16" s="895"/>
      <c r="F16" s="895"/>
      <c r="G16" s="895"/>
      <c r="H16" s="895"/>
      <c r="I16" s="895"/>
      <c r="J16" s="895"/>
      <c r="K16" s="895"/>
      <c r="L16" s="895"/>
      <c r="M16" s="895"/>
      <c r="N16" s="895"/>
      <c r="O16" s="895"/>
      <c r="P16" s="947" t="s">
        <v>1810</v>
      </c>
      <c r="Q16" s="947"/>
      <c r="R16" s="947"/>
      <c r="S16" s="947"/>
      <c r="T16" s="947"/>
      <c r="U16" s="947"/>
      <c r="V16" s="947"/>
      <c r="W16" s="947"/>
      <c r="X16" s="947"/>
      <c r="Y16" s="947"/>
      <c r="Z16" s="947"/>
      <c r="AA16" s="947"/>
      <c r="AB16" s="947"/>
      <c r="AC16" s="947"/>
      <c r="AD16" s="886"/>
      <c r="AE16" s="886"/>
      <c r="AF16" s="886"/>
      <c r="AG16" s="887">
        <v>2</v>
      </c>
      <c r="AH16" s="887"/>
      <c r="AI16" s="887"/>
      <c r="AJ16" s="887"/>
      <c r="AK16" s="888">
        <v>8722</v>
      </c>
      <c r="AL16" s="889"/>
      <c r="AM16" s="889"/>
      <c r="AN16" s="889"/>
      <c r="AO16" s="889"/>
      <c r="AP16" s="890"/>
      <c r="AQ16" s="891">
        <f>AG16*AK16*12</f>
        <v>209328</v>
      </c>
      <c r="AR16" s="891"/>
      <c r="AS16" s="891"/>
      <c r="AT16" s="891"/>
      <c r="AU16" s="891"/>
      <c r="AV16" s="891"/>
      <c r="AW16" s="891"/>
      <c r="AX16" s="891"/>
      <c r="AY16" s="897">
        <v>0</v>
      </c>
      <c r="AZ16" s="898"/>
      <c r="BA16" s="898"/>
      <c r="BB16" s="898"/>
      <c r="BC16" s="898"/>
      <c r="BD16" s="898"/>
      <c r="BE16" s="898"/>
      <c r="BF16" s="899"/>
      <c r="BG16" s="892">
        <v>0</v>
      </c>
      <c r="BH16" s="892"/>
      <c r="BI16" s="892"/>
      <c r="BJ16" s="892"/>
      <c r="BK16" s="892"/>
      <c r="BL16" s="892"/>
      <c r="BM16" s="892"/>
      <c r="BN16" s="892"/>
      <c r="BO16" s="897">
        <f t="shared" si="0"/>
        <v>28675.068493150684</v>
      </c>
      <c r="BP16" s="898"/>
      <c r="BQ16" s="898"/>
      <c r="BR16" s="898"/>
      <c r="BS16" s="898"/>
      <c r="BT16" s="898"/>
      <c r="BU16" s="898"/>
      <c r="BV16" s="899"/>
      <c r="BW16" s="892">
        <v>0</v>
      </c>
      <c r="BX16" s="892"/>
      <c r="BY16" s="892"/>
      <c r="BZ16" s="892"/>
      <c r="CA16" s="892"/>
      <c r="CB16" s="892"/>
      <c r="CC16" s="892"/>
      <c r="CD16" s="892"/>
      <c r="CE16" s="892">
        <v>0</v>
      </c>
      <c r="CF16" s="892"/>
      <c r="CG16" s="892"/>
      <c r="CH16" s="892"/>
      <c r="CI16" s="892"/>
      <c r="CJ16" s="892"/>
      <c r="CK16" s="892"/>
      <c r="CL16" s="892"/>
      <c r="CM16" s="892"/>
      <c r="CN16" s="892">
        <v>0</v>
      </c>
      <c r="CO16" s="892"/>
      <c r="CP16" s="892"/>
      <c r="CQ16" s="892"/>
      <c r="CR16" s="892"/>
      <c r="CS16" s="892"/>
      <c r="CT16" s="892"/>
      <c r="CU16" s="892"/>
      <c r="CV16" s="891">
        <f>SUM(AQ16:CU16)</f>
        <v>238003.0684931507</v>
      </c>
      <c r="CW16" s="891"/>
      <c r="CX16" s="891"/>
      <c r="CY16" s="891"/>
      <c r="CZ16" s="891"/>
      <c r="DA16" s="891"/>
      <c r="DB16" s="891"/>
      <c r="DC16" s="891"/>
      <c r="DD16" s="891"/>
      <c r="DE16" s="893"/>
    </row>
    <row r="17" spans="1:125" s="3" customFormat="1" ht="23.25" customHeight="1">
      <c r="A17" s="894" t="s">
        <v>1819</v>
      </c>
      <c r="B17" s="895"/>
      <c r="C17" s="895"/>
      <c r="D17" s="895"/>
      <c r="E17" s="895"/>
      <c r="F17" s="895"/>
      <c r="G17" s="895"/>
      <c r="H17" s="895"/>
      <c r="I17" s="895"/>
      <c r="J17" s="895"/>
      <c r="K17" s="895"/>
      <c r="L17" s="895"/>
      <c r="M17" s="895"/>
      <c r="N17" s="895"/>
      <c r="O17" s="895"/>
      <c r="P17" s="947" t="s">
        <v>1810</v>
      </c>
      <c r="Q17" s="947"/>
      <c r="R17" s="947"/>
      <c r="S17" s="947"/>
      <c r="T17" s="947"/>
      <c r="U17" s="947"/>
      <c r="V17" s="947"/>
      <c r="W17" s="947"/>
      <c r="X17" s="947"/>
      <c r="Y17" s="947"/>
      <c r="Z17" s="947"/>
      <c r="AA17" s="947"/>
      <c r="AB17" s="947"/>
      <c r="AC17" s="947"/>
      <c r="AD17" s="886"/>
      <c r="AE17" s="886"/>
      <c r="AF17" s="886"/>
      <c r="AG17" s="887">
        <v>1</v>
      </c>
      <c r="AH17" s="887"/>
      <c r="AI17" s="887"/>
      <c r="AJ17" s="887"/>
      <c r="AK17" s="888">
        <v>5248</v>
      </c>
      <c r="AL17" s="889"/>
      <c r="AM17" s="889"/>
      <c r="AN17" s="889"/>
      <c r="AO17" s="889"/>
      <c r="AP17" s="890"/>
      <c r="AQ17" s="891">
        <f t="shared" si="2"/>
        <v>62976</v>
      </c>
      <c r="AR17" s="891"/>
      <c r="AS17" s="891"/>
      <c r="AT17" s="891"/>
      <c r="AU17" s="891"/>
      <c r="AV17" s="891"/>
      <c r="AW17" s="891"/>
      <c r="AX17" s="891"/>
      <c r="AY17" s="897">
        <v>0</v>
      </c>
      <c r="AZ17" s="898"/>
      <c r="BA17" s="898"/>
      <c r="BB17" s="898"/>
      <c r="BC17" s="898"/>
      <c r="BD17" s="898"/>
      <c r="BE17" s="898"/>
      <c r="BF17" s="899"/>
      <c r="BG17" s="892">
        <v>0</v>
      </c>
      <c r="BH17" s="892"/>
      <c r="BI17" s="892"/>
      <c r="BJ17" s="892"/>
      <c r="BK17" s="892"/>
      <c r="BL17" s="892"/>
      <c r="BM17" s="892"/>
      <c r="BN17" s="892"/>
      <c r="BO17" s="897">
        <f t="shared" si="0"/>
        <v>8626.8493150684935</v>
      </c>
      <c r="BP17" s="898"/>
      <c r="BQ17" s="898"/>
      <c r="BR17" s="898"/>
      <c r="BS17" s="898"/>
      <c r="BT17" s="898"/>
      <c r="BU17" s="898"/>
      <c r="BV17" s="899"/>
      <c r="BW17" s="892">
        <v>0</v>
      </c>
      <c r="BX17" s="892"/>
      <c r="BY17" s="892"/>
      <c r="BZ17" s="892"/>
      <c r="CA17" s="892"/>
      <c r="CB17" s="892"/>
      <c r="CC17" s="892"/>
      <c r="CD17" s="892"/>
      <c r="CE17" s="892">
        <v>0</v>
      </c>
      <c r="CF17" s="892"/>
      <c r="CG17" s="892"/>
      <c r="CH17" s="892"/>
      <c r="CI17" s="892"/>
      <c r="CJ17" s="892"/>
      <c r="CK17" s="892"/>
      <c r="CL17" s="892"/>
      <c r="CM17" s="892"/>
      <c r="CN17" s="892">
        <v>0</v>
      </c>
      <c r="CO17" s="892"/>
      <c r="CP17" s="892"/>
      <c r="CQ17" s="892"/>
      <c r="CR17" s="892"/>
      <c r="CS17" s="892"/>
      <c r="CT17" s="892"/>
      <c r="CU17" s="892"/>
      <c r="CV17" s="891">
        <f t="shared" si="1"/>
        <v>71602.849315068495</v>
      </c>
      <c r="CW17" s="891"/>
      <c r="CX17" s="891"/>
      <c r="CY17" s="891"/>
      <c r="CZ17" s="891"/>
      <c r="DA17" s="891"/>
      <c r="DB17" s="891"/>
      <c r="DC17" s="891"/>
      <c r="DD17" s="891"/>
      <c r="DE17" s="893"/>
    </row>
    <row r="18" spans="1:125" s="3" customFormat="1" ht="23.25" customHeight="1">
      <c r="A18" s="894" t="s">
        <v>1820</v>
      </c>
      <c r="B18" s="895"/>
      <c r="C18" s="895"/>
      <c r="D18" s="895"/>
      <c r="E18" s="895"/>
      <c r="F18" s="895"/>
      <c r="G18" s="895"/>
      <c r="H18" s="895"/>
      <c r="I18" s="895"/>
      <c r="J18" s="895"/>
      <c r="K18" s="895"/>
      <c r="L18" s="895"/>
      <c r="M18" s="895"/>
      <c r="N18" s="895"/>
      <c r="O18" s="895"/>
      <c r="P18" s="947" t="s">
        <v>1810</v>
      </c>
      <c r="Q18" s="947"/>
      <c r="R18" s="947"/>
      <c r="S18" s="947"/>
      <c r="T18" s="947"/>
      <c r="U18" s="947"/>
      <c r="V18" s="947"/>
      <c r="W18" s="947"/>
      <c r="X18" s="947"/>
      <c r="Y18" s="947"/>
      <c r="Z18" s="947"/>
      <c r="AA18" s="947"/>
      <c r="AB18" s="947"/>
      <c r="AC18" s="947"/>
      <c r="AD18" s="886"/>
      <c r="AE18" s="886"/>
      <c r="AF18" s="886"/>
      <c r="AG18" s="887">
        <v>1</v>
      </c>
      <c r="AH18" s="887"/>
      <c r="AI18" s="887"/>
      <c r="AJ18" s="887"/>
      <c r="AK18" s="888">
        <v>4294</v>
      </c>
      <c r="AL18" s="889"/>
      <c r="AM18" s="889"/>
      <c r="AN18" s="889"/>
      <c r="AO18" s="889"/>
      <c r="AP18" s="890"/>
      <c r="AQ18" s="891">
        <f t="shared" si="2"/>
        <v>51528</v>
      </c>
      <c r="AR18" s="891"/>
      <c r="AS18" s="891"/>
      <c r="AT18" s="891"/>
      <c r="AU18" s="891"/>
      <c r="AV18" s="891"/>
      <c r="AW18" s="891"/>
      <c r="AX18" s="891"/>
      <c r="AY18" s="897">
        <v>0</v>
      </c>
      <c r="AZ18" s="898"/>
      <c r="BA18" s="898"/>
      <c r="BB18" s="898"/>
      <c r="BC18" s="898"/>
      <c r="BD18" s="898"/>
      <c r="BE18" s="898"/>
      <c r="BF18" s="899"/>
      <c r="BG18" s="892">
        <v>0</v>
      </c>
      <c r="BH18" s="892"/>
      <c r="BI18" s="892"/>
      <c r="BJ18" s="892"/>
      <c r="BK18" s="892"/>
      <c r="BL18" s="892"/>
      <c r="BM18" s="892"/>
      <c r="BN18" s="892"/>
      <c r="BO18" s="897">
        <f t="shared" si="0"/>
        <v>7058.6301369863013</v>
      </c>
      <c r="BP18" s="898"/>
      <c r="BQ18" s="898"/>
      <c r="BR18" s="898"/>
      <c r="BS18" s="898"/>
      <c r="BT18" s="898"/>
      <c r="BU18" s="898"/>
      <c r="BV18" s="899"/>
      <c r="BW18" s="892">
        <v>0</v>
      </c>
      <c r="BX18" s="892"/>
      <c r="BY18" s="892"/>
      <c r="BZ18" s="892"/>
      <c r="CA18" s="892"/>
      <c r="CB18" s="892"/>
      <c r="CC18" s="892"/>
      <c r="CD18" s="892"/>
      <c r="CE18" s="892">
        <v>0</v>
      </c>
      <c r="CF18" s="892"/>
      <c r="CG18" s="892"/>
      <c r="CH18" s="892"/>
      <c r="CI18" s="892"/>
      <c r="CJ18" s="892"/>
      <c r="CK18" s="892"/>
      <c r="CL18" s="892"/>
      <c r="CM18" s="892"/>
      <c r="CN18" s="892">
        <v>0</v>
      </c>
      <c r="CO18" s="892"/>
      <c r="CP18" s="892"/>
      <c r="CQ18" s="892"/>
      <c r="CR18" s="892"/>
      <c r="CS18" s="892"/>
      <c r="CT18" s="892"/>
      <c r="CU18" s="892"/>
      <c r="CV18" s="891">
        <f t="shared" si="1"/>
        <v>58586.630136986299</v>
      </c>
      <c r="CW18" s="891"/>
      <c r="CX18" s="891"/>
      <c r="CY18" s="891"/>
      <c r="CZ18" s="891"/>
      <c r="DA18" s="891"/>
      <c r="DB18" s="891"/>
      <c r="DC18" s="891"/>
      <c r="DD18" s="891"/>
      <c r="DE18" s="893"/>
    </row>
    <row r="19" spans="1:125" s="3" customFormat="1" ht="23.25" customHeight="1">
      <c r="A19" s="894" t="s">
        <v>1821</v>
      </c>
      <c r="B19" s="895"/>
      <c r="C19" s="895"/>
      <c r="D19" s="895"/>
      <c r="E19" s="895"/>
      <c r="F19" s="895"/>
      <c r="G19" s="895"/>
      <c r="H19" s="895"/>
      <c r="I19" s="895"/>
      <c r="J19" s="895"/>
      <c r="K19" s="895"/>
      <c r="L19" s="895"/>
      <c r="M19" s="895"/>
      <c r="N19" s="895"/>
      <c r="O19" s="895"/>
      <c r="P19" s="947" t="s">
        <v>1810</v>
      </c>
      <c r="Q19" s="947"/>
      <c r="R19" s="947"/>
      <c r="S19" s="947"/>
      <c r="T19" s="947"/>
      <c r="U19" s="947"/>
      <c r="V19" s="947"/>
      <c r="W19" s="947"/>
      <c r="X19" s="947"/>
      <c r="Y19" s="947"/>
      <c r="Z19" s="947"/>
      <c r="AA19" s="947"/>
      <c r="AB19" s="947"/>
      <c r="AC19" s="947"/>
      <c r="AD19" s="886"/>
      <c r="AE19" s="886"/>
      <c r="AF19" s="886"/>
      <c r="AG19" s="887">
        <v>1</v>
      </c>
      <c r="AH19" s="887"/>
      <c r="AI19" s="887"/>
      <c r="AJ19" s="887"/>
      <c r="AK19" s="888">
        <v>6814</v>
      </c>
      <c r="AL19" s="889"/>
      <c r="AM19" s="889"/>
      <c r="AN19" s="889"/>
      <c r="AO19" s="889"/>
      <c r="AP19" s="890"/>
      <c r="AQ19" s="891">
        <f>AG19*AK19*12</f>
        <v>81768</v>
      </c>
      <c r="AR19" s="891"/>
      <c r="AS19" s="891"/>
      <c r="AT19" s="891"/>
      <c r="AU19" s="891"/>
      <c r="AV19" s="891"/>
      <c r="AW19" s="891"/>
      <c r="AX19" s="891"/>
      <c r="AY19" s="897">
        <v>0</v>
      </c>
      <c r="AZ19" s="898"/>
      <c r="BA19" s="898"/>
      <c r="BB19" s="898"/>
      <c r="BC19" s="898"/>
      <c r="BD19" s="898"/>
      <c r="BE19" s="898"/>
      <c r="BF19" s="899"/>
      <c r="BG19" s="892">
        <v>0</v>
      </c>
      <c r="BH19" s="892"/>
      <c r="BI19" s="892"/>
      <c r="BJ19" s="892"/>
      <c r="BK19" s="892"/>
      <c r="BL19" s="892"/>
      <c r="BM19" s="892"/>
      <c r="BN19" s="892"/>
      <c r="BO19" s="897">
        <f t="shared" si="0"/>
        <v>11201.095890410959</v>
      </c>
      <c r="BP19" s="898"/>
      <c r="BQ19" s="898"/>
      <c r="BR19" s="898"/>
      <c r="BS19" s="898"/>
      <c r="BT19" s="898"/>
      <c r="BU19" s="898"/>
      <c r="BV19" s="899"/>
      <c r="BW19" s="892">
        <v>0</v>
      </c>
      <c r="BX19" s="892"/>
      <c r="BY19" s="892"/>
      <c r="BZ19" s="892"/>
      <c r="CA19" s="892"/>
      <c r="CB19" s="892"/>
      <c r="CC19" s="892"/>
      <c r="CD19" s="892"/>
      <c r="CE19" s="892">
        <v>0</v>
      </c>
      <c r="CF19" s="892"/>
      <c r="CG19" s="892"/>
      <c r="CH19" s="892"/>
      <c r="CI19" s="892"/>
      <c r="CJ19" s="892"/>
      <c r="CK19" s="892"/>
      <c r="CL19" s="892"/>
      <c r="CM19" s="892"/>
      <c r="CN19" s="892">
        <v>0</v>
      </c>
      <c r="CO19" s="892"/>
      <c r="CP19" s="892"/>
      <c r="CQ19" s="892"/>
      <c r="CR19" s="892"/>
      <c r="CS19" s="892"/>
      <c r="CT19" s="892"/>
      <c r="CU19" s="892"/>
      <c r="CV19" s="891">
        <f>SUM(AQ19:CU19)</f>
        <v>92969.095890410958</v>
      </c>
      <c r="CW19" s="891"/>
      <c r="CX19" s="891"/>
      <c r="CY19" s="891"/>
      <c r="CZ19" s="891"/>
      <c r="DA19" s="891"/>
      <c r="DB19" s="891"/>
      <c r="DC19" s="891"/>
      <c r="DD19" s="891"/>
      <c r="DE19" s="893"/>
    </row>
    <row r="20" spans="1:125" s="3" customFormat="1" ht="23.25" customHeight="1">
      <c r="A20" s="894" t="s">
        <v>1822</v>
      </c>
      <c r="B20" s="895"/>
      <c r="C20" s="895"/>
      <c r="D20" s="895"/>
      <c r="E20" s="895"/>
      <c r="F20" s="895"/>
      <c r="G20" s="895"/>
      <c r="H20" s="895"/>
      <c r="I20" s="895"/>
      <c r="J20" s="895"/>
      <c r="K20" s="895"/>
      <c r="L20" s="895"/>
      <c r="M20" s="895"/>
      <c r="N20" s="895"/>
      <c r="O20" s="895"/>
      <c r="P20" s="947" t="s">
        <v>1810</v>
      </c>
      <c r="Q20" s="947"/>
      <c r="R20" s="947"/>
      <c r="S20" s="947"/>
      <c r="T20" s="947"/>
      <c r="U20" s="947"/>
      <c r="V20" s="947"/>
      <c r="W20" s="947"/>
      <c r="X20" s="947"/>
      <c r="Y20" s="947"/>
      <c r="Z20" s="947"/>
      <c r="AA20" s="947"/>
      <c r="AB20" s="947"/>
      <c r="AC20" s="947"/>
      <c r="AD20" s="886"/>
      <c r="AE20" s="886"/>
      <c r="AF20" s="886"/>
      <c r="AG20" s="887">
        <v>2</v>
      </c>
      <c r="AH20" s="887"/>
      <c r="AI20" s="887"/>
      <c r="AJ20" s="887"/>
      <c r="AK20" s="888">
        <v>7846</v>
      </c>
      <c r="AL20" s="889"/>
      <c r="AM20" s="889"/>
      <c r="AN20" s="889"/>
      <c r="AO20" s="889"/>
      <c r="AP20" s="890"/>
      <c r="AQ20" s="891">
        <f t="shared" si="2"/>
        <v>188304</v>
      </c>
      <c r="AR20" s="891"/>
      <c r="AS20" s="891"/>
      <c r="AT20" s="891"/>
      <c r="AU20" s="891"/>
      <c r="AV20" s="891"/>
      <c r="AW20" s="891"/>
      <c r="AX20" s="891"/>
      <c r="AY20" s="897">
        <v>0</v>
      </c>
      <c r="AZ20" s="898"/>
      <c r="BA20" s="898"/>
      <c r="BB20" s="898"/>
      <c r="BC20" s="898"/>
      <c r="BD20" s="898"/>
      <c r="BE20" s="898"/>
      <c r="BF20" s="899"/>
      <c r="BG20" s="892">
        <v>0</v>
      </c>
      <c r="BH20" s="892"/>
      <c r="BI20" s="892"/>
      <c r="BJ20" s="892"/>
      <c r="BK20" s="892"/>
      <c r="BL20" s="892"/>
      <c r="BM20" s="892"/>
      <c r="BN20" s="892"/>
      <c r="BO20" s="897">
        <f t="shared" si="0"/>
        <v>25795.068493150684</v>
      </c>
      <c r="BP20" s="898"/>
      <c r="BQ20" s="898"/>
      <c r="BR20" s="898"/>
      <c r="BS20" s="898"/>
      <c r="BT20" s="898"/>
      <c r="BU20" s="898"/>
      <c r="BV20" s="899"/>
      <c r="BW20" s="892">
        <v>0</v>
      </c>
      <c r="BX20" s="892"/>
      <c r="BY20" s="892"/>
      <c r="BZ20" s="892"/>
      <c r="CA20" s="892"/>
      <c r="CB20" s="892"/>
      <c r="CC20" s="892"/>
      <c r="CD20" s="892"/>
      <c r="CE20" s="892">
        <v>0</v>
      </c>
      <c r="CF20" s="892"/>
      <c r="CG20" s="892"/>
      <c r="CH20" s="892"/>
      <c r="CI20" s="892"/>
      <c r="CJ20" s="892"/>
      <c r="CK20" s="892"/>
      <c r="CL20" s="892"/>
      <c r="CM20" s="892"/>
      <c r="CN20" s="892">
        <v>0</v>
      </c>
      <c r="CO20" s="892"/>
      <c r="CP20" s="892"/>
      <c r="CQ20" s="892"/>
      <c r="CR20" s="892"/>
      <c r="CS20" s="892"/>
      <c r="CT20" s="892"/>
      <c r="CU20" s="892"/>
      <c r="CV20" s="891">
        <f t="shared" si="1"/>
        <v>214099.0684931507</v>
      </c>
      <c r="CW20" s="891"/>
      <c r="CX20" s="891"/>
      <c r="CY20" s="891"/>
      <c r="CZ20" s="891"/>
      <c r="DA20" s="891"/>
      <c r="DB20" s="891"/>
      <c r="DC20" s="891"/>
      <c r="DD20" s="891"/>
      <c r="DE20" s="893"/>
    </row>
    <row r="21" spans="1:125" s="3" customFormat="1" ht="23.25" customHeight="1">
      <c r="A21" s="894" t="s">
        <v>1822</v>
      </c>
      <c r="B21" s="895"/>
      <c r="C21" s="895"/>
      <c r="D21" s="895"/>
      <c r="E21" s="895"/>
      <c r="F21" s="895"/>
      <c r="G21" s="895"/>
      <c r="H21" s="895"/>
      <c r="I21" s="895"/>
      <c r="J21" s="895"/>
      <c r="K21" s="895"/>
      <c r="L21" s="895"/>
      <c r="M21" s="895"/>
      <c r="N21" s="895"/>
      <c r="O21" s="895"/>
      <c r="P21" s="947" t="s">
        <v>1810</v>
      </c>
      <c r="Q21" s="947"/>
      <c r="R21" s="947"/>
      <c r="S21" s="947"/>
      <c r="T21" s="947"/>
      <c r="U21" s="947"/>
      <c r="V21" s="947"/>
      <c r="W21" s="947"/>
      <c r="X21" s="947"/>
      <c r="Y21" s="947"/>
      <c r="Z21" s="947"/>
      <c r="AA21" s="947"/>
      <c r="AB21" s="947"/>
      <c r="AC21" s="947"/>
      <c r="AD21" s="886"/>
      <c r="AE21" s="886"/>
      <c r="AF21" s="886"/>
      <c r="AG21" s="887">
        <v>1</v>
      </c>
      <c r="AH21" s="887"/>
      <c r="AI21" s="887"/>
      <c r="AJ21" s="887"/>
      <c r="AK21" s="888">
        <v>2726</v>
      </c>
      <c r="AL21" s="889"/>
      <c r="AM21" s="889"/>
      <c r="AN21" s="889"/>
      <c r="AO21" s="889"/>
      <c r="AP21" s="890"/>
      <c r="AQ21" s="891">
        <f t="shared" si="2"/>
        <v>32712</v>
      </c>
      <c r="AR21" s="891"/>
      <c r="AS21" s="891"/>
      <c r="AT21" s="891"/>
      <c r="AU21" s="891"/>
      <c r="AV21" s="891"/>
      <c r="AW21" s="891"/>
      <c r="AX21" s="891"/>
      <c r="AY21" s="897">
        <v>0</v>
      </c>
      <c r="AZ21" s="898"/>
      <c r="BA21" s="898"/>
      <c r="BB21" s="898"/>
      <c r="BC21" s="898"/>
      <c r="BD21" s="898"/>
      <c r="BE21" s="898"/>
      <c r="BF21" s="899"/>
      <c r="BG21" s="892">
        <v>0</v>
      </c>
      <c r="BH21" s="892"/>
      <c r="BI21" s="892"/>
      <c r="BJ21" s="892"/>
      <c r="BK21" s="892"/>
      <c r="BL21" s="892"/>
      <c r="BM21" s="892"/>
      <c r="BN21" s="892"/>
      <c r="BO21" s="897">
        <f t="shared" si="0"/>
        <v>4481.0958904109593</v>
      </c>
      <c r="BP21" s="898"/>
      <c r="BQ21" s="898"/>
      <c r="BR21" s="898"/>
      <c r="BS21" s="898"/>
      <c r="BT21" s="898"/>
      <c r="BU21" s="898"/>
      <c r="BV21" s="899"/>
      <c r="BW21" s="892">
        <v>0</v>
      </c>
      <c r="BX21" s="892"/>
      <c r="BY21" s="892"/>
      <c r="BZ21" s="892"/>
      <c r="CA21" s="892"/>
      <c r="CB21" s="892"/>
      <c r="CC21" s="892"/>
      <c r="CD21" s="892"/>
      <c r="CE21" s="892">
        <v>0</v>
      </c>
      <c r="CF21" s="892"/>
      <c r="CG21" s="892"/>
      <c r="CH21" s="892"/>
      <c r="CI21" s="892"/>
      <c r="CJ21" s="892"/>
      <c r="CK21" s="892"/>
      <c r="CL21" s="892"/>
      <c r="CM21" s="892"/>
      <c r="CN21" s="892">
        <v>0</v>
      </c>
      <c r="CO21" s="892"/>
      <c r="CP21" s="892"/>
      <c r="CQ21" s="892"/>
      <c r="CR21" s="892"/>
      <c r="CS21" s="892"/>
      <c r="CT21" s="892"/>
      <c r="CU21" s="892"/>
      <c r="CV21" s="891">
        <f t="shared" si="1"/>
        <v>37193.095890410958</v>
      </c>
      <c r="CW21" s="891"/>
      <c r="CX21" s="891"/>
      <c r="CY21" s="891"/>
      <c r="CZ21" s="891"/>
      <c r="DA21" s="891"/>
      <c r="DB21" s="891"/>
      <c r="DC21" s="891"/>
      <c r="DD21" s="891"/>
      <c r="DE21" s="893"/>
    </row>
    <row r="22" spans="1:125" s="3" customFormat="1" ht="23.25" customHeight="1">
      <c r="A22" s="894" t="s">
        <v>1826</v>
      </c>
      <c r="B22" s="895"/>
      <c r="C22" s="895"/>
      <c r="D22" s="895"/>
      <c r="E22" s="895"/>
      <c r="F22" s="895"/>
      <c r="G22" s="895"/>
      <c r="H22" s="895"/>
      <c r="I22" s="895"/>
      <c r="J22" s="895"/>
      <c r="K22" s="895"/>
      <c r="L22" s="895"/>
      <c r="M22" s="895"/>
      <c r="N22" s="895"/>
      <c r="O22" s="895"/>
      <c r="P22" s="896" t="s">
        <v>1810</v>
      </c>
      <c r="Q22" s="896"/>
      <c r="R22" s="896"/>
      <c r="S22" s="896"/>
      <c r="T22" s="896"/>
      <c r="U22" s="896"/>
      <c r="V22" s="896"/>
      <c r="W22" s="896"/>
      <c r="X22" s="896"/>
      <c r="Y22" s="896"/>
      <c r="Z22" s="896"/>
      <c r="AA22" s="896"/>
      <c r="AB22" s="896"/>
      <c r="AC22" s="896"/>
      <c r="AD22" s="886"/>
      <c r="AE22" s="886"/>
      <c r="AF22" s="886"/>
      <c r="AG22" s="887">
        <v>1</v>
      </c>
      <c r="AH22" s="887"/>
      <c r="AI22" s="887"/>
      <c r="AJ22" s="887"/>
      <c r="AK22" s="888">
        <v>6814</v>
      </c>
      <c r="AL22" s="889"/>
      <c r="AM22" s="889"/>
      <c r="AN22" s="889"/>
      <c r="AO22" s="889"/>
      <c r="AP22" s="890"/>
      <c r="AQ22" s="891">
        <f t="shared" ref="AQ22" si="3">AG22*AK22*12</f>
        <v>81768</v>
      </c>
      <c r="AR22" s="891"/>
      <c r="AS22" s="891"/>
      <c r="AT22" s="891"/>
      <c r="AU22" s="891"/>
      <c r="AV22" s="891"/>
      <c r="AW22" s="891"/>
      <c r="AX22" s="891"/>
      <c r="AY22" s="897">
        <v>0</v>
      </c>
      <c r="AZ22" s="898"/>
      <c r="BA22" s="898"/>
      <c r="BB22" s="898"/>
      <c r="BC22" s="898"/>
      <c r="BD22" s="898"/>
      <c r="BE22" s="898"/>
      <c r="BF22" s="899"/>
      <c r="BG22" s="892">
        <v>0</v>
      </c>
      <c r="BH22" s="892"/>
      <c r="BI22" s="892"/>
      <c r="BJ22" s="892"/>
      <c r="BK22" s="892"/>
      <c r="BL22" s="892"/>
      <c r="BM22" s="892"/>
      <c r="BN22" s="892"/>
      <c r="BO22" s="897">
        <f t="shared" ref="BO22" si="4">AQ22/365*50</f>
        <v>11201.095890410959</v>
      </c>
      <c r="BP22" s="898"/>
      <c r="BQ22" s="898"/>
      <c r="BR22" s="898"/>
      <c r="BS22" s="898"/>
      <c r="BT22" s="898"/>
      <c r="BU22" s="898"/>
      <c r="BV22" s="899"/>
      <c r="BW22" s="892">
        <v>0</v>
      </c>
      <c r="BX22" s="892"/>
      <c r="BY22" s="892"/>
      <c r="BZ22" s="892"/>
      <c r="CA22" s="892"/>
      <c r="CB22" s="892"/>
      <c r="CC22" s="892"/>
      <c r="CD22" s="892"/>
      <c r="CE22" s="892">
        <v>0</v>
      </c>
      <c r="CF22" s="892"/>
      <c r="CG22" s="892"/>
      <c r="CH22" s="892"/>
      <c r="CI22" s="892"/>
      <c r="CJ22" s="892"/>
      <c r="CK22" s="892"/>
      <c r="CL22" s="892"/>
      <c r="CM22" s="892"/>
      <c r="CN22" s="892">
        <v>0</v>
      </c>
      <c r="CO22" s="892"/>
      <c r="CP22" s="892"/>
      <c r="CQ22" s="892"/>
      <c r="CR22" s="892"/>
      <c r="CS22" s="892"/>
      <c r="CT22" s="892"/>
      <c r="CU22" s="892"/>
      <c r="CV22" s="891">
        <f t="shared" ref="CV22" si="5">SUM(AQ22:CU22)</f>
        <v>92969.095890410958</v>
      </c>
      <c r="CW22" s="891"/>
      <c r="CX22" s="891"/>
      <c r="CY22" s="891"/>
      <c r="CZ22" s="891"/>
      <c r="DA22" s="891"/>
      <c r="DB22" s="891"/>
      <c r="DC22" s="891"/>
      <c r="DD22" s="891"/>
      <c r="DE22" s="893"/>
    </row>
    <row r="23" spans="1:125" s="3" customFormat="1" ht="23.25" customHeight="1">
      <c r="A23" s="894" t="s">
        <v>1826</v>
      </c>
      <c r="B23" s="895"/>
      <c r="C23" s="895"/>
      <c r="D23" s="895"/>
      <c r="E23" s="895"/>
      <c r="F23" s="895"/>
      <c r="G23" s="895"/>
      <c r="H23" s="895"/>
      <c r="I23" s="895"/>
      <c r="J23" s="895"/>
      <c r="K23" s="895"/>
      <c r="L23" s="895"/>
      <c r="M23" s="895"/>
      <c r="N23" s="895"/>
      <c r="O23" s="895"/>
      <c r="P23" s="896" t="s">
        <v>1810</v>
      </c>
      <c r="Q23" s="896"/>
      <c r="R23" s="896"/>
      <c r="S23" s="896"/>
      <c r="T23" s="896"/>
      <c r="U23" s="896"/>
      <c r="V23" s="896"/>
      <c r="W23" s="896"/>
      <c r="X23" s="896"/>
      <c r="Y23" s="896"/>
      <c r="Z23" s="896"/>
      <c r="AA23" s="896"/>
      <c r="AB23" s="896"/>
      <c r="AC23" s="896"/>
      <c r="AD23" s="886"/>
      <c r="AE23" s="886"/>
      <c r="AF23" s="886"/>
      <c r="AG23" s="887">
        <v>1</v>
      </c>
      <c r="AH23" s="887"/>
      <c r="AI23" s="887"/>
      <c r="AJ23" s="887"/>
      <c r="AK23" s="888">
        <v>5678</v>
      </c>
      <c r="AL23" s="889"/>
      <c r="AM23" s="889"/>
      <c r="AN23" s="889"/>
      <c r="AO23" s="889"/>
      <c r="AP23" s="890"/>
      <c r="AQ23" s="891">
        <f t="shared" ref="AQ23" si="6">AG23*AK23*12</f>
        <v>68136</v>
      </c>
      <c r="AR23" s="891"/>
      <c r="AS23" s="891"/>
      <c r="AT23" s="891"/>
      <c r="AU23" s="891"/>
      <c r="AV23" s="891"/>
      <c r="AW23" s="891"/>
      <c r="AX23" s="891"/>
      <c r="AY23" s="897">
        <v>0</v>
      </c>
      <c r="AZ23" s="898"/>
      <c r="BA23" s="898"/>
      <c r="BB23" s="898"/>
      <c r="BC23" s="898"/>
      <c r="BD23" s="898"/>
      <c r="BE23" s="898"/>
      <c r="BF23" s="899"/>
      <c r="BG23" s="892">
        <v>0</v>
      </c>
      <c r="BH23" s="892"/>
      <c r="BI23" s="892"/>
      <c r="BJ23" s="892"/>
      <c r="BK23" s="892"/>
      <c r="BL23" s="892"/>
      <c r="BM23" s="892"/>
      <c r="BN23" s="892"/>
      <c r="BO23" s="897">
        <f t="shared" ref="BO23" si="7">AQ23/365*50</f>
        <v>9333.698630136987</v>
      </c>
      <c r="BP23" s="898"/>
      <c r="BQ23" s="898"/>
      <c r="BR23" s="898"/>
      <c r="BS23" s="898"/>
      <c r="BT23" s="898"/>
      <c r="BU23" s="898"/>
      <c r="BV23" s="899"/>
      <c r="BW23" s="892">
        <v>0</v>
      </c>
      <c r="BX23" s="892"/>
      <c r="BY23" s="892"/>
      <c r="BZ23" s="892"/>
      <c r="CA23" s="892"/>
      <c r="CB23" s="892"/>
      <c r="CC23" s="892"/>
      <c r="CD23" s="892"/>
      <c r="CE23" s="892">
        <v>0</v>
      </c>
      <c r="CF23" s="892"/>
      <c r="CG23" s="892"/>
      <c r="CH23" s="892"/>
      <c r="CI23" s="892"/>
      <c r="CJ23" s="892"/>
      <c r="CK23" s="892"/>
      <c r="CL23" s="892"/>
      <c r="CM23" s="892"/>
      <c r="CN23" s="892">
        <v>0</v>
      </c>
      <c r="CO23" s="892"/>
      <c r="CP23" s="892"/>
      <c r="CQ23" s="892"/>
      <c r="CR23" s="892"/>
      <c r="CS23" s="892"/>
      <c r="CT23" s="892"/>
      <c r="CU23" s="892"/>
      <c r="CV23" s="891">
        <f t="shared" ref="CV23" si="8">SUM(AQ23:CU23)</f>
        <v>77469.698630136991</v>
      </c>
      <c r="CW23" s="891"/>
      <c r="CX23" s="891"/>
      <c r="CY23" s="891"/>
      <c r="CZ23" s="891"/>
      <c r="DA23" s="891"/>
      <c r="DB23" s="891"/>
      <c r="DC23" s="891"/>
      <c r="DD23" s="891"/>
      <c r="DE23" s="893"/>
    </row>
    <row r="24" spans="1:125" s="3" customFormat="1" ht="23.25" customHeight="1">
      <c r="A24" s="894" t="s">
        <v>1823</v>
      </c>
      <c r="B24" s="895"/>
      <c r="C24" s="895"/>
      <c r="D24" s="895"/>
      <c r="E24" s="895"/>
      <c r="F24" s="895"/>
      <c r="G24" s="895"/>
      <c r="H24" s="895"/>
      <c r="I24" s="895"/>
      <c r="J24" s="895"/>
      <c r="K24" s="895"/>
      <c r="L24" s="895"/>
      <c r="M24" s="895"/>
      <c r="N24" s="895"/>
      <c r="O24" s="895"/>
      <c r="P24" s="896" t="s">
        <v>1810</v>
      </c>
      <c r="Q24" s="896"/>
      <c r="R24" s="896"/>
      <c r="S24" s="896"/>
      <c r="T24" s="896"/>
      <c r="U24" s="896"/>
      <c r="V24" s="896"/>
      <c r="W24" s="896"/>
      <c r="X24" s="896"/>
      <c r="Y24" s="896"/>
      <c r="Z24" s="896"/>
      <c r="AA24" s="896"/>
      <c r="AB24" s="896"/>
      <c r="AC24" s="896"/>
      <c r="AD24" s="886"/>
      <c r="AE24" s="886"/>
      <c r="AF24" s="886"/>
      <c r="AG24" s="887">
        <v>1</v>
      </c>
      <c r="AH24" s="887"/>
      <c r="AI24" s="887"/>
      <c r="AJ24" s="887"/>
      <c r="AK24" s="888">
        <v>5248</v>
      </c>
      <c r="AL24" s="889"/>
      <c r="AM24" s="889"/>
      <c r="AN24" s="889"/>
      <c r="AO24" s="889"/>
      <c r="AP24" s="890"/>
      <c r="AQ24" s="891">
        <f t="shared" si="2"/>
        <v>62976</v>
      </c>
      <c r="AR24" s="891"/>
      <c r="AS24" s="891"/>
      <c r="AT24" s="891"/>
      <c r="AU24" s="891"/>
      <c r="AV24" s="891"/>
      <c r="AW24" s="891"/>
      <c r="AX24" s="891"/>
      <c r="AY24" s="897">
        <v>0</v>
      </c>
      <c r="AZ24" s="898"/>
      <c r="BA24" s="898"/>
      <c r="BB24" s="898"/>
      <c r="BC24" s="898"/>
      <c r="BD24" s="898"/>
      <c r="BE24" s="898"/>
      <c r="BF24" s="899"/>
      <c r="BG24" s="892">
        <v>0</v>
      </c>
      <c r="BH24" s="892"/>
      <c r="BI24" s="892"/>
      <c r="BJ24" s="892"/>
      <c r="BK24" s="892"/>
      <c r="BL24" s="892"/>
      <c r="BM24" s="892"/>
      <c r="BN24" s="892"/>
      <c r="BO24" s="897">
        <f t="shared" si="0"/>
        <v>8626.8493150684935</v>
      </c>
      <c r="BP24" s="898"/>
      <c r="BQ24" s="898"/>
      <c r="BR24" s="898"/>
      <c r="BS24" s="898"/>
      <c r="BT24" s="898"/>
      <c r="BU24" s="898"/>
      <c r="BV24" s="899"/>
      <c r="BW24" s="892">
        <v>0</v>
      </c>
      <c r="BX24" s="892"/>
      <c r="BY24" s="892"/>
      <c r="BZ24" s="892"/>
      <c r="CA24" s="892"/>
      <c r="CB24" s="892"/>
      <c r="CC24" s="892"/>
      <c r="CD24" s="892"/>
      <c r="CE24" s="892">
        <v>0</v>
      </c>
      <c r="CF24" s="892"/>
      <c r="CG24" s="892"/>
      <c r="CH24" s="892"/>
      <c r="CI24" s="892"/>
      <c r="CJ24" s="892"/>
      <c r="CK24" s="892"/>
      <c r="CL24" s="892"/>
      <c r="CM24" s="892"/>
      <c r="CN24" s="892">
        <v>0</v>
      </c>
      <c r="CO24" s="892"/>
      <c r="CP24" s="892"/>
      <c r="CQ24" s="892"/>
      <c r="CR24" s="892"/>
      <c r="CS24" s="892"/>
      <c r="CT24" s="892"/>
      <c r="CU24" s="892"/>
      <c r="CV24" s="891">
        <f t="shared" si="1"/>
        <v>71602.849315068495</v>
      </c>
      <c r="CW24" s="891"/>
      <c r="CX24" s="891"/>
      <c r="CY24" s="891"/>
      <c r="CZ24" s="891"/>
      <c r="DA24" s="891"/>
      <c r="DB24" s="891"/>
      <c r="DC24" s="891"/>
      <c r="DD24" s="891"/>
      <c r="DE24" s="893"/>
      <c r="DU24" s="133"/>
    </row>
    <row r="25" spans="1:125" s="3" customFormat="1" ht="23.25" customHeight="1">
      <c r="A25" s="894" t="s">
        <v>1824</v>
      </c>
      <c r="B25" s="895"/>
      <c r="C25" s="895"/>
      <c r="D25" s="895"/>
      <c r="E25" s="895"/>
      <c r="F25" s="895"/>
      <c r="G25" s="895"/>
      <c r="H25" s="895"/>
      <c r="I25" s="895"/>
      <c r="J25" s="895"/>
      <c r="K25" s="895"/>
      <c r="L25" s="895"/>
      <c r="M25" s="895"/>
      <c r="N25" s="895"/>
      <c r="O25" s="895"/>
      <c r="P25" s="896" t="s">
        <v>1810</v>
      </c>
      <c r="Q25" s="896"/>
      <c r="R25" s="896"/>
      <c r="S25" s="896"/>
      <c r="T25" s="896"/>
      <c r="U25" s="896"/>
      <c r="V25" s="896"/>
      <c r="W25" s="896"/>
      <c r="X25" s="896"/>
      <c r="Y25" s="896"/>
      <c r="Z25" s="896"/>
      <c r="AA25" s="896"/>
      <c r="AB25" s="896"/>
      <c r="AC25" s="896"/>
      <c r="AD25" s="886"/>
      <c r="AE25" s="886"/>
      <c r="AF25" s="886"/>
      <c r="AG25" s="887">
        <v>1</v>
      </c>
      <c r="AH25" s="887"/>
      <c r="AI25" s="887"/>
      <c r="AJ25" s="887"/>
      <c r="AK25" s="888">
        <v>2272</v>
      </c>
      <c r="AL25" s="889"/>
      <c r="AM25" s="889"/>
      <c r="AN25" s="889"/>
      <c r="AO25" s="889"/>
      <c r="AP25" s="890"/>
      <c r="AQ25" s="891">
        <f t="shared" si="2"/>
        <v>27264</v>
      </c>
      <c r="AR25" s="891"/>
      <c r="AS25" s="891"/>
      <c r="AT25" s="891"/>
      <c r="AU25" s="891"/>
      <c r="AV25" s="891"/>
      <c r="AW25" s="891"/>
      <c r="AX25" s="891"/>
      <c r="AY25" s="897">
        <v>0</v>
      </c>
      <c r="AZ25" s="898"/>
      <c r="BA25" s="898"/>
      <c r="BB25" s="898"/>
      <c r="BC25" s="898"/>
      <c r="BD25" s="898"/>
      <c r="BE25" s="898"/>
      <c r="BF25" s="899"/>
      <c r="BG25" s="892">
        <v>0</v>
      </c>
      <c r="BH25" s="892"/>
      <c r="BI25" s="892"/>
      <c r="BJ25" s="892"/>
      <c r="BK25" s="892"/>
      <c r="BL25" s="892"/>
      <c r="BM25" s="892"/>
      <c r="BN25" s="892"/>
      <c r="BO25" s="897">
        <f t="shared" si="0"/>
        <v>3734.7945205479455</v>
      </c>
      <c r="BP25" s="898"/>
      <c r="BQ25" s="898"/>
      <c r="BR25" s="898"/>
      <c r="BS25" s="898"/>
      <c r="BT25" s="898"/>
      <c r="BU25" s="898"/>
      <c r="BV25" s="899"/>
      <c r="BW25" s="892">
        <v>0</v>
      </c>
      <c r="BX25" s="892"/>
      <c r="BY25" s="892"/>
      <c r="BZ25" s="892"/>
      <c r="CA25" s="892"/>
      <c r="CB25" s="892"/>
      <c r="CC25" s="892"/>
      <c r="CD25" s="892"/>
      <c r="CE25" s="892">
        <v>0</v>
      </c>
      <c r="CF25" s="892"/>
      <c r="CG25" s="892"/>
      <c r="CH25" s="892"/>
      <c r="CI25" s="892"/>
      <c r="CJ25" s="892"/>
      <c r="CK25" s="892"/>
      <c r="CL25" s="892"/>
      <c r="CM25" s="892"/>
      <c r="CN25" s="892">
        <v>0</v>
      </c>
      <c r="CO25" s="892"/>
      <c r="CP25" s="892"/>
      <c r="CQ25" s="892"/>
      <c r="CR25" s="892"/>
      <c r="CS25" s="892"/>
      <c r="CT25" s="892"/>
      <c r="CU25" s="892"/>
      <c r="CV25" s="891">
        <f t="shared" si="1"/>
        <v>30998.794520547945</v>
      </c>
      <c r="CW25" s="891"/>
      <c r="CX25" s="891"/>
      <c r="CY25" s="891"/>
      <c r="CZ25" s="891"/>
      <c r="DA25" s="891"/>
      <c r="DB25" s="891"/>
      <c r="DC25" s="891"/>
      <c r="DD25" s="891"/>
      <c r="DE25" s="893"/>
    </row>
    <row r="26" spans="1:125" s="3" customFormat="1" ht="23.25" customHeight="1">
      <c r="A26" s="894" t="s">
        <v>1825</v>
      </c>
      <c r="B26" s="895"/>
      <c r="C26" s="895"/>
      <c r="D26" s="895"/>
      <c r="E26" s="895"/>
      <c r="F26" s="895"/>
      <c r="G26" s="895"/>
      <c r="H26" s="895"/>
      <c r="I26" s="895"/>
      <c r="J26" s="895"/>
      <c r="K26" s="895"/>
      <c r="L26" s="895"/>
      <c r="M26" s="895"/>
      <c r="N26" s="895"/>
      <c r="O26" s="895"/>
      <c r="P26" s="896" t="s">
        <v>1810</v>
      </c>
      <c r="Q26" s="896"/>
      <c r="R26" s="896"/>
      <c r="S26" s="896"/>
      <c r="T26" s="896"/>
      <c r="U26" s="896"/>
      <c r="V26" s="896"/>
      <c r="W26" s="896"/>
      <c r="X26" s="896"/>
      <c r="Y26" s="896"/>
      <c r="Z26" s="896"/>
      <c r="AA26" s="896"/>
      <c r="AB26" s="896"/>
      <c r="AC26" s="896"/>
      <c r="AD26" s="886"/>
      <c r="AE26" s="886"/>
      <c r="AF26" s="886"/>
      <c r="AG26" s="887">
        <v>1</v>
      </c>
      <c r="AH26" s="887"/>
      <c r="AI26" s="887"/>
      <c r="AJ26" s="887"/>
      <c r="AK26" s="888">
        <v>7210</v>
      </c>
      <c r="AL26" s="889"/>
      <c r="AM26" s="889"/>
      <c r="AN26" s="889"/>
      <c r="AO26" s="889"/>
      <c r="AP26" s="890"/>
      <c r="AQ26" s="891">
        <f t="shared" si="2"/>
        <v>86520</v>
      </c>
      <c r="AR26" s="891"/>
      <c r="AS26" s="891"/>
      <c r="AT26" s="891"/>
      <c r="AU26" s="891"/>
      <c r="AV26" s="891"/>
      <c r="AW26" s="891"/>
      <c r="AX26" s="891"/>
      <c r="AY26" s="897">
        <v>0</v>
      </c>
      <c r="AZ26" s="898"/>
      <c r="BA26" s="898"/>
      <c r="BB26" s="898"/>
      <c r="BC26" s="898"/>
      <c r="BD26" s="898"/>
      <c r="BE26" s="898"/>
      <c r="BF26" s="899"/>
      <c r="BG26" s="892">
        <v>0</v>
      </c>
      <c r="BH26" s="892"/>
      <c r="BI26" s="892"/>
      <c r="BJ26" s="892"/>
      <c r="BK26" s="892"/>
      <c r="BL26" s="892"/>
      <c r="BM26" s="892"/>
      <c r="BN26" s="892"/>
      <c r="BO26" s="897">
        <f t="shared" si="0"/>
        <v>11852.054794520547</v>
      </c>
      <c r="BP26" s="898"/>
      <c r="BQ26" s="898"/>
      <c r="BR26" s="898"/>
      <c r="BS26" s="898"/>
      <c r="BT26" s="898"/>
      <c r="BU26" s="898"/>
      <c r="BV26" s="899"/>
      <c r="BW26" s="892">
        <v>0</v>
      </c>
      <c r="BX26" s="892"/>
      <c r="BY26" s="892"/>
      <c r="BZ26" s="892"/>
      <c r="CA26" s="892"/>
      <c r="CB26" s="892"/>
      <c r="CC26" s="892"/>
      <c r="CD26" s="892"/>
      <c r="CE26" s="892">
        <v>0</v>
      </c>
      <c r="CF26" s="892"/>
      <c r="CG26" s="892"/>
      <c r="CH26" s="892"/>
      <c r="CI26" s="892"/>
      <c r="CJ26" s="892"/>
      <c r="CK26" s="892"/>
      <c r="CL26" s="892"/>
      <c r="CM26" s="892"/>
      <c r="CN26" s="892">
        <v>0</v>
      </c>
      <c r="CO26" s="892"/>
      <c r="CP26" s="892"/>
      <c r="CQ26" s="892"/>
      <c r="CR26" s="892"/>
      <c r="CS26" s="892"/>
      <c r="CT26" s="892"/>
      <c r="CU26" s="892"/>
      <c r="CV26" s="891">
        <f t="shared" si="1"/>
        <v>98372.054794520547</v>
      </c>
      <c r="CW26" s="891"/>
      <c r="CX26" s="891"/>
      <c r="CY26" s="891"/>
      <c r="CZ26" s="891"/>
      <c r="DA26" s="891"/>
      <c r="DB26" s="891"/>
      <c r="DC26" s="891"/>
      <c r="DD26" s="891"/>
      <c r="DE26" s="893"/>
    </row>
    <row r="27" spans="1:125" s="3" customFormat="1" ht="23.25" customHeight="1">
      <c r="A27" s="894"/>
      <c r="B27" s="895"/>
      <c r="C27" s="895"/>
      <c r="D27" s="895"/>
      <c r="E27" s="895"/>
      <c r="F27" s="895"/>
      <c r="G27" s="895"/>
      <c r="H27" s="895"/>
      <c r="I27" s="895"/>
      <c r="J27" s="895"/>
      <c r="K27" s="895"/>
      <c r="L27" s="895"/>
      <c r="M27" s="895"/>
      <c r="N27" s="895"/>
      <c r="O27" s="895"/>
      <c r="P27" s="896"/>
      <c r="Q27" s="896"/>
      <c r="R27" s="896"/>
      <c r="S27" s="896"/>
      <c r="T27" s="896"/>
      <c r="U27" s="896"/>
      <c r="V27" s="896"/>
      <c r="W27" s="896"/>
      <c r="X27" s="896"/>
      <c r="Y27" s="896"/>
      <c r="Z27" s="896"/>
      <c r="AA27" s="896"/>
      <c r="AB27" s="896"/>
      <c r="AC27" s="896"/>
      <c r="AD27" s="886"/>
      <c r="AE27" s="886"/>
      <c r="AF27" s="886"/>
      <c r="AG27" s="887"/>
      <c r="AH27" s="887"/>
      <c r="AI27" s="887"/>
      <c r="AJ27" s="887"/>
      <c r="AK27" s="888">
        <v>0</v>
      </c>
      <c r="AL27" s="889"/>
      <c r="AM27" s="889"/>
      <c r="AN27" s="889"/>
      <c r="AO27" s="889"/>
      <c r="AP27" s="890"/>
      <c r="AQ27" s="891">
        <f t="shared" si="2"/>
        <v>0</v>
      </c>
      <c r="AR27" s="891"/>
      <c r="AS27" s="891"/>
      <c r="AT27" s="891"/>
      <c r="AU27" s="891"/>
      <c r="AV27" s="891"/>
      <c r="AW27" s="891"/>
      <c r="AX27" s="891"/>
      <c r="AY27" s="897">
        <v>0</v>
      </c>
      <c r="AZ27" s="898"/>
      <c r="BA27" s="898"/>
      <c r="BB27" s="898"/>
      <c r="BC27" s="898"/>
      <c r="BD27" s="898"/>
      <c r="BE27" s="898"/>
      <c r="BF27" s="899"/>
      <c r="BG27" s="892">
        <v>0</v>
      </c>
      <c r="BH27" s="892"/>
      <c r="BI27" s="892"/>
      <c r="BJ27" s="892"/>
      <c r="BK27" s="892"/>
      <c r="BL27" s="892"/>
      <c r="BM27" s="892"/>
      <c r="BN27" s="892"/>
      <c r="BO27" s="897">
        <f t="shared" si="0"/>
        <v>0</v>
      </c>
      <c r="BP27" s="898"/>
      <c r="BQ27" s="898"/>
      <c r="BR27" s="898"/>
      <c r="BS27" s="898"/>
      <c r="BT27" s="898"/>
      <c r="BU27" s="898"/>
      <c r="BV27" s="899"/>
      <c r="BW27" s="892">
        <v>0</v>
      </c>
      <c r="BX27" s="892"/>
      <c r="BY27" s="892"/>
      <c r="BZ27" s="892"/>
      <c r="CA27" s="892"/>
      <c r="CB27" s="892"/>
      <c r="CC27" s="892"/>
      <c r="CD27" s="892"/>
      <c r="CE27" s="892">
        <v>0</v>
      </c>
      <c r="CF27" s="892"/>
      <c r="CG27" s="892"/>
      <c r="CH27" s="892"/>
      <c r="CI27" s="892"/>
      <c r="CJ27" s="892"/>
      <c r="CK27" s="892"/>
      <c r="CL27" s="892"/>
      <c r="CM27" s="892"/>
      <c r="CN27" s="892">
        <v>0</v>
      </c>
      <c r="CO27" s="892"/>
      <c r="CP27" s="892"/>
      <c r="CQ27" s="892"/>
      <c r="CR27" s="892"/>
      <c r="CS27" s="892"/>
      <c r="CT27" s="892"/>
      <c r="CU27" s="892"/>
      <c r="CV27" s="891">
        <f t="shared" si="1"/>
        <v>0</v>
      </c>
      <c r="CW27" s="891"/>
      <c r="CX27" s="891"/>
      <c r="CY27" s="891"/>
      <c r="CZ27" s="891"/>
      <c r="DA27" s="891"/>
      <c r="DB27" s="891"/>
      <c r="DC27" s="891"/>
      <c r="DD27" s="891"/>
      <c r="DE27" s="893"/>
    </row>
    <row r="28" spans="1:125" s="3" customFormat="1" ht="23.25" customHeight="1">
      <c r="A28" s="894"/>
      <c r="B28" s="895"/>
      <c r="C28" s="895"/>
      <c r="D28" s="895"/>
      <c r="E28" s="895"/>
      <c r="F28" s="895"/>
      <c r="G28" s="895"/>
      <c r="H28" s="895"/>
      <c r="I28" s="895"/>
      <c r="J28" s="895"/>
      <c r="K28" s="895"/>
      <c r="L28" s="895"/>
      <c r="M28" s="895"/>
      <c r="N28" s="895"/>
      <c r="O28" s="895"/>
      <c r="P28" s="896"/>
      <c r="Q28" s="896"/>
      <c r="R28" s="896"/>
      <c r="S28" s="896"/>
      <c r="T28" s="896"/>
      <c r="U28" s="896"/>
      <c r="V28" s="896"/>
      <c r="W28" s="896"/>
      <c r="X28" s="896"/>
      <c r="Y28" s="896"/>
      <c r="Z28" s="896"/>
      <c r="AA28" s="896"/>
      <c r="AB28" s="896"/>
      <c r="AC28" s="896"/>
      <c r="AD28" s="886"/>
      <c r="AE28" s="886"/>
      <c r="AF28" s="886"/>
      <c r="AG28" s="887"/>
      <c r="AH28" s="887"/>
      <c r="AI28" s="887"/>
      <c r="AJ28" s="887"/>
      <c r="AK28" s="888">
        <v>0</v>
      </c>
      <c r="AL28" s="889"/>
      <c r="AM28" s="889"/>
      <c r="AN28" s="889"/>
      <c r="AO28" s="889"/>
      <c r="AP28" s="890"/>
      <c r="AQ28" s="891">
        <v>0</v>
      </c>
      <c r="AR28" s="891"/>
      <c r="AS28" s="891"/>
      <c r="AT28" s="891"/>
      <c r="AU28" s="891"/>
      <c r="AV28" s="891"/>
      <c r="AW28" s="891"/>
      <c r="AX28" s="891"/>
      <c r="AY28" s="897">
        <v>0</v>
      </c>
      <c r="AZ28" s="898"/>
      <c r="BA28" s="898"/>
      <c r="BB28" s="898"/>
      <c r="BC28" s="898"/>
      <c r="BD28" s="898"/>
      <c r="BE28" s="898"/>
      <c r="BF28" s="899"/>
      <c r="BG28" s="892">
        <v>0</v>
      </c>
      <c r="BH28" s="892"/>
      <c r="BI28" s="892"/>
      <c r="BJ28" s="892"/>
      <c r="BK28" s="892"/>
      <c r="BL28" s="892"/>
      <c r="BM28" s="892"/>
      <c r="BN28" s="892"/>
      <c r="BO28" s="897">
        <v>0</v>
      </c>
      <c r="BP28" s="898"/>
      <c r="BQ28" s="898"/>
      <c r="BR28" s="898"/>
      <c r="BS28" s="898"/>
      <c r="BT28" s="898"/>
      <c r="BU28" s="898"/>
      <c r="BV28" s="899"/>
      <c r="BW28" s="892">
        <v>0</v>
      </c>
      <c r="BX28" s="892"/>
      <c r="BY28" s="892"/>
      <c r="BZ28" s="892"/>
      <c r="CA28" s="892"/>
      <c r="CB28" s="892"/>
      <c r="CC28" s="892"/>
      <c r="CD28" s="892"/>
      <c r="CE28" s="892">
        <v>0</v>
      </c>
      <c r="CF28" s="892"/>
      <c r="CG28" s="892"/>
      <c r="CH28" s="892"/>
      <c r="CI28" s="892"/>
      <c r="CJ28" s="892"/>
      <c r="CK28" s="892"/>
      <c r="CL28" s="892"/>
      <c r="CM28" s="892"/>
      <c r="CN28" s="892">
        <v>0</v>
      </c>
      <c r="CO28" s="892"/>
      <c r="CP28" s="892"/>
      <c r="CQ28" s="892"/>
      <c r="CR28" s="892"/>
      <c r="CS28" s="892"/>
      <c r="CT28" s="892"/>
      <c r="CU28" s="892"/>
      <c r="CV28" s="891">
        <v>0</v>
      </c>
      <c r="CW28" s="891"/>
      <c r="CX28" s="891"/>
      <c r="CY28" s="891"/>
      <c r="CZ28" s="891"/>
      <c r="DA28" s="891"/>
      <c r="DB28" s="891"/>
      <c r="DC28" s="891"/>
      <c r="DD28" s="891"/>
      <c r="DE28" s="893"/>
    </row>
    <row r="29" spans="1:125" s="3" customFormat="1" ht="23.25" customHeight="1" thickBot="1">
      <c r="A29" s="894"/>
      <c r="B29" s="895"/>
      <c r="C29" s="895"/>
      <c r="D29" s="895"/>
      <c r="E29" s="895"/>
      <c r="F29" s="895"/>
      <c r="G29" s="895"/>
      <c r="H29" s="895"/>
      <c r="I29" s="895"/>
      <c r="J29" s="895"/>
      <c r="K29" s="895"/>
      <c r="L29" s="895"/>
      <c r="M29" s="895"/>
      <c r="N29" s="895"/>
      <c r="O29" s="895"/>
      <c r="P29" s="896"/>
      <c r="Q29" s="896"/>
      <c r="R29" s="896"/>
      <c r="S29" s="896"/>
      <c r="T29" s="896"/>
      <c r="U29" s="896"/>
      <c r="V29" s="896"/>
      <c r="W29" s="896"/>
      <c r="X29" s="896"/>
      <c r="Y29" s="896"/>
      <c r="Z29" s="896"/>
      <c r="AA29" s="896"/>
      <c r="AB29" s="896"/>
      <c r="AC29" s="896"/>
      <c r="AD29" s="886"/>
      <c r="AE29" s="886"/>
      <c r="AF29" s="886"/>
      <c r="AG29" s="887"/>
      <c r="AH29" s="887"/>
      <c r="AI29" s="887"/>
      <c r="AJ29" s="887"/>
      <c r="AK29" s="958">
        <v>0</v>
      </c>
      <c r="AL29" s="959"/>
      <c r="AM29" s="959"/>
      <c r="AN29" s="959"/>
      <c r="AO29" s="959"/>
      <c r="AP29" s="960"/>
      <c r="AQ29" s="891">
        <f>AG29*AK29*12</f>
        <v>0</v>
      </c>
      <c r="AR29" s="891"/>
      <c r="AS29" s="891"/>
      <c r="AT29" s="891"/>
      <c r="AU29" s="891"/>
      <c r="AV29" s="891"/>
      <c r="AW29" s="891"/>
      <c r="AX29" s="891"/>
      <c r="AY29" s="897">
        <v>0</v>
      </c>
      <c r="AZ29" s="898"/>
      <c r="BA29" s="898"/>
      <c r="BB29" s="898"/>
      <c r="BC29" s="898"/>
      <c r="BD29" s="898"/>
      <c r="BE29" s="898"/>
      <c r="BF29" s="899"/>
      <c r="BG29" s="892">
        <v>0</v>
      </c>
      <c r="BH29" s="892"/>
      <c r="BI29" s="892"/>
      <c r="BJ29" s="892"/>
      <c r="BK29" s="892"/>
      <c r="BL29" s="892"/>
      <c r="BM29" s="892"/>
      <c r="BN29" s="892"/>
      <c r="BO29" s="950">
        <f>AQ29/365*50</f>
        <v>0</v>
      </c>
      <c r="BP29" s="951"/>
      <c r="BQ29" s="951"/>
      <c r="BR29" s="951"/>
      <c r="BS29" s="951"/>
      <c r="BT29" s="951"/>
      <c r="BU29" s="951"/>
      <c r="BV29" s="952"/>
      <c r="BW29" s="892">
        <v>0</v>
      </c>
      <c r="BX29" s="892"/>
      <c r="BY29" s="892"/>
      <c r="BZ29" s="892"/>
      <c r="CA29" s="892"/>
      <c r="CB29" s="892"/>
      <c r="CC29" s="892"/>
      <c r="CD29" s="892"/>
      <c r="CE29" s="892">
        <v>0</v>
      </c>
      <c r="CF29" s="892"/>
      <c r="CG29" s="892"/>
      <c r="CH29" s="892"/>
      <c r="CI29" s="892"/>
      <c r="CJ29" s="892"/>
      <c r="CK29" s="892"/>
      <c r="CL29" s="892"/>
      <c r="CM29" s="892"/>
      <c r="CN29" s="892">
        <v>0</v>
      </c>
      <c r="CO29" s="892"/>
      <c r="CP29" s="892"/>
      <c r="CQ29" s="892"/>
      <c r="CR29" s="892"/>
      <c r="CS29" s="892"/>
      <c r="CT29" s="892"/>
      <c r="CU29" s="892"/>
      <c r="CV29" s="891">
        <f>SUM(AQ29:CU29)</f>
        <v>0</v>
      </c>
      <c r="CW29" s="891"/>
      <c r="CX29" s="891"/>
      <c r="CY29" s="891"/>
      <c r="CZ29" s="891"/>
      <c r="DA29" s="891"/>
      <c r="DB29" s="891"/>
      <c r="DC29" s="891"/>
      <c r="DD29" s="891"/>
      <c r="DE29" s="893"/>
    </row>
    <row r="30" spans="1:125" s="3" customFormat="1" ht="24.95" customHeight="1" thickBot="1">
      <c r="A30" s="953" t="s">
        <v>1061</v>
      </c>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5"/>
      <c r="AG30" s="956">
        <f>SUM(AG8:AJ29)</f>
        <v>21</v>
      </c>
      <c r="AH30" s="956"/>
      <c r="AI30" s="956"/>
      <c r="AJ30" s="956"/>
      <c r="AK30" s="957">
        <f>SUM(AK8:AP29)</f>
        <v>124732</v>
      </c>
      <c r="AL30" s="957"/>
      <c r="AM30" s="957"/>
      <c r="AN30" s="957"/>
      <c r="AO30" s="957"/>
      <c r="AP30" s="957"/>
      <c r="AQ30" s="948">
        <f>SUM(AQ8:AX29)</f>
        <v>1695600</v>
      </c>
      <c r="AR30" s="948"/>
      <c r="AS30" s="948"/>
      <c r="AT30" s="948"/>
      <c r="AU30" s="948"/>
      <c r="AV30" s="948"/>
      <c r="AW30" s="948"/>
      <c r="AX30" s="948"/>
      <c r="AY30" s="948">
        <f>SUM(AY8:BF29)</f>
        <v>0</v>
      </c>
      <c r="AZ30" s="948"/>
      <c r="BA30" s="948"/>
      <c r="BB30" s="948"/>
      <c r="BC30" s="948"/>
      <c r="BD30" s="948"/>
      <c r="BE30" s="948"/>
      <c r="BF30" s="948"/>
      <c r="BG30" s="948">
        <f>SUM(BG8:BN29)</f>
        <v>0</v>
      </c>
      <c r="BH30" s="948"/>
      <c r="BI30" s="948"/>
      <c r="BJ30" s="948"/>
      <c r="BK30" s="948"/>
      <c r="BL30" s="948"/>
      <c r="BM30" s="948"/>
      <c r="BN30" s="948"/>
      <c r="BO30" s="948">
        <f>SUM(BO8:BV29)</f>
        <v>232273.97260273973</v>
      </c>
      <c r="BP30" s="948"/>
      <c r="BQ30" s="948"/>
      <c r="BR30" s="948"/>
      <c r="BS30" s="948"/>
      <c r="BT30" s="948"/>
      <c r="BU30" s="948"/>
      <c r="BV30" s="948"/>
      <c r="BW30" s="948">
        <f>SUM(BW8:CD29)</f>
        <v>0</v>
      </c>
      <c r="BX30" s="948"/>
      <c r="BY30" s="948"/>
      <c r="BZ30" s="948"/>
      <c r="CA30" s="948"/>
      <c r="CB30" s="948"/>
      <c r="CC30" s="948"/>
      <c r="CD30" s="948"/>
      <c r="CE30" s="948">
        <f>SUM(CE8:CM29)</f>
        <v>0</v>
      </c>
      <c r="CF30" s="948"/>
      <c r="CG30" s="948"/>
      <c r="CH30" s="948"/>
      <c r="CI30" s="948"/>
      <c r="CJ30" s="948"/>
      <c r="CK30" s="948"/>
      <c r="CL30" s="948"/>
      <c r="CM30" s="948"/>
      <c r="CN30" s="948">
        <f>SUM(CN8:CU29)</f>
        <v>0</v>
      </c>
      <c r="CO30" s="948"/>
      <c r="CP30" s="948"/>
      <c r="CQ30" s="948"/>
      <c r="CR30" s="948"/>
      <c r="CS30" s="948"/>
      <c r="CT30" s="948"/>
      <c r="CU30" s="948"/>
      <c r="CV30" s="948">
        <f>SUM(CV8:DE29)</f>
        <v>1927873.9726027392</v>
      </c>
      <c r="CW30" s="948"/>
      <c r="CX30" s="948"/>
      <c r="CY30" s="948"/>
      <c r="CZ30" s="948"/>
      <c r="DA30" s="948"/>
      <c r="DB30" s="948"/>
      <c r="DC30" s="948"/>
      <c r="DD30" s="948"/>
      <c r="DE30" s="949"/>
      <c r="DF30" s="37"/>
    </row>
    <row r="31" spans="1:125" s="3" customFormat="1" ht="24.95" customHeight="1">
      <c r="BO31" s="900"/>
      <c r="BP31" s="901"/>
      <c r="BQ31" s="901"/>
      <c r="BR31" s="901"/>
      <c r="BS31" s="901"/>
      <c r="BT31" s="901"/>
      <c r="BU31" s="901"/>
      <c r="BV31" s="901"/>
    </row>
    <row r="32" spans="1:125" s="3" customFormat="1" ht="12.75"/>
    <row r="33" s="3" customFormat="1" ht="12.75"/>
    <row r="34" s="3" customFormat="1" ht="12.75"/>
    <row r="35" s="3" customFormat="1" ht="12.75"/>
    <row r="36" s="3" customFormat="1" ht="12.75"/>
    <row r="37" s="3" customFormat="1" ht="12.75"/>
    <row r="38" s="3" customFormat="1" ht="12.75"/>
    <row r="39" s="3" customFormat="1" ht="12.75"/>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sheetData>
  <sheetProtection formatCells="0" formatColumns="0" formatRows="0" insertRows="0"/>
  <mergeCells count="323">
    <mergeCell ref="CV27:DE27"/>
    <mergeCell ref="CV30:DE30"/>
    <mergeCell ref="CV29:DE29"/>
    <mergeCell ref="CN29:CU29"/>
    <mergeCell ref="BO29:BV29"/>
    <mergeCell ref="BW29:CD29"/>
    <mergeCell ref="A30:AF30"/>
    <mergeCell ref="AG30:AJ30"/>
    <mergeCell ref="AK30:AP30"/>
    <mergeCell ref="AQ30:AX30"/>
    <mergeCell ref="AY30:BF30"/>
    <mergeCell ref="AY29:BF29"/>
    <mergeCell ref="BG29:BN29"/>
    <mergeCell ref="BO30:BV30"/>
    <mergeCell ref="BW30:CD30"/>
    <mergeCell ref="CE30:CM30"/>
    <mergeCell ref="CN30:CU30"/>
    <mergeCell ref="BG30:BN30"/>
    <mergeCell ref="A29:O29"/>
    <mergeCell ref="P29:AC29"/>
    <mergeCell ref="AD29:AF29"/>
    <mergeCell ref="AG29:AJ29"/>
    <mergeCell ref="AK29:AP29"/>
    <mergeCell ref="A26:O26"/>
    <mergeCell ref="P26:AC26"/>
    <mergeCell ref="AD26:AF26"/>
    <mergeCell ref="AG26:AJ26"/>
    <mergeCell ref="AK26:AP26"/>
    <mergeCell ref="AQ26:AX26"/>
    <mergeCell ref="BW27:CD27"/>
    <mergeCell ref="CE27:CM27"/>
    <mergeCell ref="AQ29:AX29"/>
    <mergeCell ref="CN27:CU27"/>
    <mergeCell ref="A22:O22"/>
    <mergeCell ref="P22:AC22"/>
    <mergeCell ref="AD22:AF22"/>
    <mergeCell ref="AG22:AJ22"/>
    <mergeCell ref="AK22:AP22"/>
    <mergeCell ref="AQ22:AX22"/>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A21:O21"/>
    <mergeCell ref="P21:AC21"/>
    <mergeCell ref="AD21:AF21"/>
    <mergeCell ref="AG21:AJ21"/>
    <mergeCell ref="AK21:AP21"/>
    <mergeCell ref="AQ21:AX21"/>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A24:O24"/>
    <mergeCell ref="CE22:CM22"/>
    <mergeCell ref="CN22:CU22"/>
    <mergeCell ref="CV22:DE22"/>
    <mergeCell ref="AY22:BF22"/>
    <mergeCell ref="BG22:BN22"/>
    <mergeCell ref="BO22:BV22"/>
    <mergeCell ref="BW22:CD22"/>
    <mergeCell ref="BW23:CD23"/>
    <mergeCell ref="CE23:CM23"/>
    <mergeCell ref="CN23:CU23"/>
    <mergeCell ref="CV23:DE23"/>
    <mergeCell ref="AQ19:AX19"/>
    <mergeCell ref="CV21:DE21"/>
    <mergeCell ref="AY21:BF21"/>
    <mergeCell ref="BG21:BN21"/>
    <mergeCell ref="BO21:BV21"/>
    <mergeCell ref="BW21:CD21"/>
    <mergeCell ref="CE21:CM21"/>
    <mergeCell ref="CN21:CU21"/>
    <mergeCell ref="BW20:CD20"/>
    <mergeCell ref="CE20:CM20"/>
    <mergeCell ref="CN20:CU20"/>
    <mergeCell ref="CV20:DE20"/>
    <mergeCell ref="A20:O20"/>
    <mergeCell ref="P20:AC20"/>
    <mergeCell ref="AD20:AF20"/>
    <mergeCell ref="AG20:AJ20"/>
    <mergeCell ref="AK20:AP20"/>
    <mergeCell ref="AQ20:AX20"/>
    <mergeCell ref="AY20:BF20"/>
    <mergeCell ref="BG20:BN20"/>
    <mergeCell ref="BO20:BV20"/>
    <mergeCell ref="CN16:CU16"/>
    <mergeCell ref="CV16:DE16"/>
    <mergeCell ref="A17:O17"/>
    <mergeCell ref="P17:AC17"/>
    <mergeCell ref="AD17:AF17"/>
    <mergeCell ref="AG17:AJ17"/>
    <mergeCell ref="AK17:AP17"/>
    <mergeCell ref="AQ17:AX17"/>
    <mergeCell ref="CV19:DE19"/>
    <mergeCell ref="AY19:BF19"/>
    <mergeCell ref="BG19:BN19"/>
    <mergeCell ref="BO19:BV19"/>
    <mergeCell ref="BW19:CD19"/>
    <mergeCell ref="CE19:CM19"/>
    <mergeCell ref="CN19:CU19"/>
    <mergeCell ref="BW18:CD18"/>
    <mergeCell ref="CE18:CM18"/>
    <mergeCell ref="CN18:CU18"/>
    <mergeCell ref="CV18:DE18"/>
    <mergeCell ref="A19:O19"/>
    <mergeCell ref="P19:AC19"/>
    <mergeCell ref="AD19:AF19"/>
    <mergeCell ref="AG19:AJ19"/>
    <mergeCell ref="AK19:AP19"/>
    <mergeCell ref="CV17:DE17"/>
    <mergeCell ref="A18:O18"/>
    <mergeCell ref="P18:AC18"/>
    <mergeCell ref="AD18:AF18"/>
    <mergeCell ref="AG18:AJ18"/>
    <mergeCell ref="AK18:AP18"/>
    <mergeCell ref="AQ18:AX18"/>
    <mergeCell ref="AY18:BF18"/>
    <mergeCell ref="BG18:BN18"/>
    <mergeCell ref="BO18:BV18"/>
    <mergeCell ref="AY17:BF17"/>
    <mergeCell ref="BG17:BN17"/>
    <mergeCell ref="BO17:BV17"/>
    <mergeCell ref="BW17:CD17"/>
    <mergeCell ref="CE17:CM17"/>
    <mergeCell ref="CN17:CU17"/>
    <mergeCell ref="CV15:DE15"/>
    <mergeCell ref="A16:O16"/>
    <mergeCell ref="P16:AC16"/>
    <mergeCell ref="AD16:AF16"/>
    <mergeCell ref="AG16:AJ16"/>
    <mergeCell ref="AK16:AP16"/>
    <mergeCell ref="AQ16:AX16"/>
    <mergeCell ref="AY16:BF16"/>
    <mergeCell ref="BG16:BN16"/>
    <mergeCell ref="BO16:BV16"/>
    <mergeCell ref="AY15:BF15"/>
    <mergeCell ref="BG15:BN15"/>
    <mergeCell ref="BO15:BV15"/>
    <mergeCell ref="BW15:CD15"/>
    <mergeCell ref="CE15:CM15"/>
    <mergeCell ref="CN15:CU15"/>
    <mergeCell ref="A15:O15"/>
    <mergeCell ref="P15:AC15"/>
    <mergeCell ref="AD15:AF15"/>
    <mergeCell ref="AG15:AJ15"/>
    <mergeCell ref="AK15:AP15"/>
    <mergeCell ref="AQ15:AX15"/>
    <mergeCell ref="BW16:CD16"/>
    <mergeCell ref="CE16:CM16"/>
    <mergeCell ref="AY14:BF14"/>
    <mergeCell ref="BG14:BN14"/>
    <mergeCell ref="BO14:BV14"/>
    <mergeCell ref="CE12:CM12"/>
    <mergeCell ref="CN12:CU12"/>
    <mergeCell ref="CV12:DE12"/>
    <mergeCell ref="A13:O13"/>
    <mergeCell ref="P13:AC13"/>
    <mergeCell ref="AD13:AF13"/>
    <mergeCell ref="AG13:AJ13"/>
    <mergeCell ref="AK13:AP13"/>
    <mergeCell ref="AQ13:AX13"/>
    <mergeCell ref="CV13:DE13"/>
    <mergeCell ref="AY13:BF13"/>
    <mergeCell ref="BG13:BN13"/>
    <mergeCell ref="BO13:BV13"/>
    <mergeCell ref="BW13:CD13"/>
    <mergeCell ref="CE13:CM13"/>
    <mergeCell ref="CN13:CU13"/>
    <mergeCell ref="BW11:CD11"/>
    <mergeCell ref="CE11:CM11"/>
    <mergeCell ref="CN11:CU11"/>
    <mergeCell ref="CV11:DE11"/>
    <mergeCell ref="BW14:CD14"/>
    <mergeCell ref="CE14:CM14"/>
    <mergeCell ref="CN14:CU14"/>
    <mergeCell ref="CV14:DE14"/>
    <mergeCell ref="A12:O12"/>
    <mergeCell ref="P12:AC12"/>
    <mergeCell ref="AD12:AF12"/>
    <mergeCell ref="AG12:AJ12"/>
    <mergeCell ref="AK12:AP12"/>
    <mergeCell ref="AQ12:AX12"/>
    <mergeCell ref="AY12:BF12"/>
    <mergeCell ref="BG12:BN12"/>
    <mergeCell ref="BO12:BV12"/>
    <mergeCell ref="BW12:CD12"/>
    <mergeCell ref="A14:O14"/>
    <mergeCell ref="P14:AC14"/>
    <mergeCell ref="AD14:AF14"/>
    <mergeCell ref="AG14:AJ14"/>
    <mergeCell ref="AK14:AP14"/>
    <mergeCell ref="AQ14:AX14"/>
    <mergeCell ref="A11:O11"/>
    <mergeCell ref="P11:AC11"/>
    <mergeCell ref="AD11:AF11"/>
    <mergeCell ref="AG11:AJ11"/>
    <mergeCell ref="AK11:AP11"/>
    <mergeCell ref="AQ11:AX11"/>
    <mergeCell ref="BO11:BV11"/>
    <mergeCell ref="AY10:BF10"/>
    <mergeCell ref="BG10:BN10"/>
    <mergeCell ref="BO10:BV10"/>
    <mergeCell ref="AY11:BF11"/>
    <mergeCell ref="BG11:BN11"/>
    <mergeCell ref="A10:O10"/>
    <mergeCell ref="P10:AC10"/>
    <mergeCell ref="AD10:AF10"/>
    <mergeCell ref="AG10:AJ10"/>
    <mergeCell ref="AK10:AP10"/>
    <mergeCell ref="AQ7:AX7"/>
    <mergeCell ref="A8:O8"/>
    <mergeCell ref="P8:AC8"/>
    <mergeCell ref="AD8:AF8"/>
    <mergeCell ref="AG8:AJ8"/>
    <mergeCell ref="AK8:AP8"/>
    <mergeCell ref="AQ8:AX8"/>
    <mergeCell ref="CE9:CM9"/>
    <mergeCell ref="CN9:CU9"/>
    <mergeCell ref="AY9:BF9"/>
    <mergeCell ref="A9:O9"/>
    <mergeCell ref="P9:AC9"/>
    <mergeCell ref="AD9:AF9"/>
    <mergeCell ref="AG9:AJ9"/>
    <mergeCell ref="BW8:CD8"/>
    <mergeCell ref="CE8:CM8"/>
    <mergeCell ref="AK7:AP7"/>
    <mergeCell ref="A1:DE1"/>
    <mergeCell ref="C2:BV2"/>
    <mergeCell ref="A4:O6"/>
    <mergeCell ref="P4:AC6"/>
    <mergeCell ref="AD4:AF6"/>
    <mergeCell ref="AG4:AJ6"/>
    <mergeCell ref="AK4:AX4"/>
    <mergeCell ref="AY4:BF4"/>
    <mergeCell ref="BG4:BN4"/>
    <mergeCell ref="BO4:BV4"/>
    <mergeCell ref="CN4:CU6"/>
    <mergeCell ref="CV4:DE6"/>
    <mergeCell ref="BO5:BV6"/>
    <mergeCell ref="BW4:CD4"/>
    <mergeCell ref="CE4:CM4"/>
    <mergeCell ref="AK5:AX5"/>
    <mergeCell ref="AY5:BF5"/>
    <mergeCell ref="CE5:CM6"/>
    <mergeCell ref="AK6:AP6"/>
    <mergeCell ref="AQ6:AX6"/>
    <mergeCell ref="AY6:BF6"/>
    <mergeCell ref="BG5:BN6"/>
    <mergeCell ref="BW5:CD6"/>
    <mergeCell ref="AQ10:AX10"/>
    <mergeCell ref="CV8:DE8"/>
    <mergeCell ref="CN8:CU8"/>
    <mergeCell ref="AY8:BF8"/>
    <mergeCell ref="CV9:DE9"/>
    <mergeCell ref="BG9:BN9"/>
    <mergeCell ref="CN10:CU10"/>
    <mergeCell ref="BW9:CD9"/>
    <mergeCell ref="AK9:AP9"/>
    <mergeCell ref="AQ9:AX9"/>
    <mergeCell ref="BO9:BV9"/>
    <mergeCell ref="BG8:BN8"/>
    <mergeCell ref="BO8:BV8"/>
    <mergeCell ref="CV10:DE10"/>
    <mergeCell ref="BW10:CD10"/>
    <mergeCell ref="CE10:CM10"/>
    <mergeCell ref="BO31:BV31"/>
    <mergeCell ref="A28:O28"/>
    <mergeCell ref="P28:AC28"/>
    <mergeCell ref="AD28:AF28"/>
    <mergeCell ref="AG28:AJ28"/>
    <mergeCell ref="AK28:AP28"/>
    <mergeCell ref="AQ28:AX28"/>
    <mergeCell ref="CV28:DE28"/>
    <mergeCell ref="AY28:BF28"/>
    <mergeCell ref="BG28:BN28"/>
    <mergeCell ref="BO28:BV28"/>
    <mergeCell ref="BW28:CD28"/>
    <mergeCell ref="CE28:CM28"/>
    <mergeCell ref="CN28:CU28"/>
    <mergeCell ref="CE29:CM29"/>
    <mergeCell ref="AD24:AF24"/>
    <mergeCell ref="AG24:AJ24"/>
    <mergeCell ref="AK24:AP24"/>
    <mergeCell ref="AQ24:AX24"/>
    <mergeCell ref="CN25:CU25"/>
    <mergeCell ref="CV25:DE25"/>
    <mergeCell ref="A23:O23"/>
    <mergeCell ref="P23:AC23"/>
    <mergeCell ref="AD23:AF23"/>
    <mergeCell ref="AG23:AJ23"/>
    <mergeCell ref="AK23:AP23"/>
    <mergeCell ref="AQ23:AX23"/>
    <mergeCell ref="AY23:BF23"/>
    <mergeCell ref="BG23:BN23"/>
    <mergeCell ref="BO23:BV23"/>
    <mergeCell ref="P24:AC24"/>
    <mergeCell ref="CE25:CM25"/>
  </mergeCells>
  <printOptions horizontalCentered="1"/>
  <pageMargins left="0.59055118110236227" right="0.19685039370078741" top="0.31496062992125984" bottom="0.39370078740157483" header="0.23622047244094491" footer="0.19685039370078741"/>
  <pageSetup paperSize="5" scale="80" orientation="landscape" r:id="rId1"/>
  <headerFooter>
    <oddFooter>&amp;L&amp;"-,Cursiva"     Ejercicio Fiscal 2016&amp;RPágina &amp;P de &amp;N</oddFooter>
  </headerFooter>
  <legacyDrawing r:id="rId2"/>
</worksheet>
</file>

<file path=xl/worksheets/sheet13.xml><?xml version="1.0" encoding="utf-8"?>
<worksheet xmlns="http://schemas.openxmlformats.org/spreadsheetml/2006/main" xmlns:r="http://schemas.openxmlformats.org/officeDocument/2006/relationships">
  <dimension ref="A1:G26"/>
  <sheetViews>
    <sheetView tabSelected="1" workbookViewId="0">
      <selection activeCell="E25" sqref="E25"/>
    </sheetView>
  </sheetViews>
  <sheetFormatPr baseColWidth="10" defaultRowHeight="1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c r="A1" s="968" t="s">
        <v>1801</v>
      </c>
      <c r="B1" s="969"/>
      <c r="C1" s="969"/>
      <c r="D1" s="969"/>
      <c r="E1" s="969"/>
      <c r="F1" s="514"/>
    </row>
    <row r="2" spans="1:7" s="498" customFormat="1" ht="27" customHeight="1">
      <c r="A2" s="966" t="str">
        <f>'Objetivos PMD'!$B$3</f>
        <v>Entidad Pública:  SISTEMA DIF JALOSTOTITLAN, Jalisco</v>
      </c>
      <c r="B2" s="967"/>
      <c r="C2" s="967"/>
      <c r="D2" s="967"/>
      <c r="E2" s="967"/>
      <c r="F2" s="579"/>
      <c r="G2" s="580"/>
    </row>
    <row r="3" spans="1:7" ht="41.25" customHeight="1">
      <c r="A3" s="970" t="s">
        <v>1740</v>
      </c>
      <c r="B3" s="971"/>
      <c r="C3" s="972"/>
      <c r="D3" s="521" t="s">
        <v>1741</v>
      </c>
      <c r="E3" s="523" t="s">
        <v>1783</v>
      </c>
      <c r="F3" s="513"/>
    </row>
    <row r="4" spans="1:7" s="498" customFormat="1" ht="21" customHeight="1">
      <c r="A4" s="582">
        <v>1</v>
      </c>
      <c r="B4" s="964" t="s">
        <v>1743</v>
      </c>
      <c r="C4" s="964"/>
      <c r="D4" s="964"/>
      <c r="E4" s="593">
        <f>SUM(E5:E7)</f>
        <v>0</v>
      </c>
    </row>
    <row r="5" spans="1:7" ht="20.100000000000001" customHeight="1">
      <c r="A5" s="527"/>
      <c r="B5" s="522"/>
      <c r="C5" s="526">
        <v>1.1000000000000001</v>
      </c>
      <c r="D5" s="534" t="s">
        <v>1785</v>
      </c>
      <c r="E5" s="539">
        <v>0</v>
      </c>
    </row>
    <row r="6" spans="1:7" ht="20.100000000000001" customHeight="1">
      <c r="A6" s="527"/>
      <c r="B6" s="522"/>
      <c r="C6" s="526">
        <v>1.2</v>
      </c>
      <c r="D6" s="534" t="s">
        <v>1786</v>
      </c>
      <c r="E6" s="539">
        <v>0</v>
      </c>
    </row>
    <row r="7" spans="1:7" ht="20.100000000000001" customHeight="1">
      <c r="A7" s="527"/>
      <c r="B7" s="522"/>
      <c r="C7" s="526">
        <v>1.3</v>
      </c>
      <c r="D7" s="535" t="s">
        <v>1787</v>
      </c>
      <c r="E7" s="539">
        <v>0</v>
      </c>
    </row>
    <row r="8" spans="1:7" s="498" customFormat="1" ht="21" customHeight="1">
      <c r="A8" s="583">
        <v>2</v>
      </c>
      <c r="B8" s="965" t="s">
        <v>1745</v>
      </c>
      <c r="C8" s="965"/>
      <c r="D8" s="965"/>
      <c r="E8" s="581">
        <f>SUM(E9:E15)</f>
        <v>0</v>
      </c>
    </row>
    <row r="9" spans="1:7" ht="20.100000000000001" customHeight="1">
      <c r="A9" s="528"/>
      <c r="B9" s="525"/>
      <c r="C9" s="524">
        <v>2.1</v>
      </c>
      <c r="D9" s="536" t="s">
        <v>1788</v>
      </c>
      <c r="E9" s="539">
        <v>0</v>
      </c>
    </row>
    <row r="10" spans="1:7" ht="20.100000000000001" customHeight="1">
      <c r="A10" s="528"/>
      <c r="B10" s="525"/>
      <c r="C10" s="524">
        <v>2.2000000000000002</v>
      </c>
      <c r="D10" s="537" t="s">
        <v>1789</v>
      </c>
      <c r="E10" s="539">
        <v>0</v>
      </c>
    </row>
    <row r="11" spans="1:7" ht="20.100000000000001" customHeight="1">
      <c r="A11" s="528"/>
      <c r="B11" s="525"/>
      <c r="C11" s="524">
        <v>2.2999999999999998</v>
      </c>
      <c r="D11" s="538" t="s">
        <v>1790</v>
      </c>
      <c r="E11" s="539">
        <v>0</v>
      </c>
    </row>
    <row r="12" spans="1:7" ht="20.100000000000001" customHeight="1">
      <c r="A12" s="528"/>
      <c r="B12" s="525"/>
      <c r="C12" s="524">
        <v>2.4</v>
      </c>
      <c r="D12" s="538" t="s">
        <v>1791</v>
      </c>
      <c r="E12" s="539">
        <v>0</v>
      </c>
    </row>
    <row r="13" spans="1:7" ht="20.100000000000001" customHeight="1">
      <c r="A13" s="528"/>
      <c r="B13" s="525"/>
      <c r="C13" s="524">
        <v>2.5</v>
      </c>
      <c r="D13" s="538" t="s">
        <v>1792</v>
      </c>
      <c r="E13" s="539">
        <v>0</v>
      </c>
    </row>
    <row r="14" spans="1:7" ht="20.100000000000001" customHeight="1">
      <c r="A14" s="528"/>
      <c r="B14" s="525"/>
      <c r="C14" s="524">
        <v>2.6</v>
      </c>
      <c r="D14" s="538" t="s">
        <v>1793</v>
      </c>
      <c r="E14" s="539">
        <v>0</v>
      </c>
    </row>
    <row r="15" spans="1:7" ht="20.100000000000001" customHeight="1">
      <c r="A15" s="528"/>
      <c r="B15" s="525"/>
      <c r="C15" s="524">
        <v>2.7</v>
      </c>
      <c r="D15" s="538" t="s">
        <v>1794</v>
      </c>
      <c r="E15" s="539">
        <v>0</v>
      </c>
    </row>
    <row r="16" spans="1:7" s="498" customFormat="1" ht="21" customHeight="1">
      <c r="A16" s="583">
        <v>3</v>
      </c>
      <c r="B16" s="965" t="s">
        <v>1748</v>
      </c>
      <c r="C16" s="965"/>
      <c r="D16" s="965"/>
      <c r="E16" s="581">
        <f>SUM(E17:E19)</f>
        <v>0</v>
      </c>
    </row>
    <row r="17" spans="1:5" ht="20.100000000000001" customHeight="1">
      <c r="A17" s="528"/>
      <c r="B17" s="525"/>
      <c r="C17" s="524">
        <v>3.1</v>
      </c>
      <c r="D17" s="538" t="s">
        <v>1795</v>
      </c>
      <c r="E17" s="539">
        <v>0</v>
      </c>
    </row>
    <row r="18" spans="1:5" ht="20.100000000000001" customHeight="1">
      <c r="A18" s="528"/>
      <c r="B18" s="525"/>
      <c r="C18" s="524">
        <v>3.2</v>
      </c>
      <c r="D18" s="538" t="s">
        <v>1796</v>
      </c>
      <c r="E18" s="539">
        <v>0</v>
      </c>
    </row>
    <row r="19" spans="1:5" ht="20.100000000000001" customHeight="1">
      <c r="A19" s="528"/>
      <c r="B19" s="525"/>
      <c r="C19" s="524">
        <v>3.3</v>
      </c>
      <c r="D19" s="538" t="s">
        <v>1797</v>
      </c>
      <c r="E19" s="539">
        <v>0</v>
      </c>
    </row>
    <row r="20" spans="1:5" s="498" customFormat="1" ht="21" customHeight="1">
      <c r="A20" s="583">
        <v>4</v>
      </c>
      <c r="B20" s="965" t="s">
        <v>1769</v>
      </c>
      <c r="C20" s="965"/>
      <c r="D20" s="965"/>
      <c r="E20" s="581">
        <f>SUM(E21:E22)</f>
        <v>0</v>
      </c>
    </row>
    <row r="21" spans="1:5" ht="20.100000000000001" customHeight="1">
      <c r="A21" s="527"/>
      <c r="B21" s="522"/>
      <c r="C21" s="524">
        <v>4.0999999999999996</v>
      </c>
      <c r="D21" s="538" t="s">
        <v>1798</v>
      </c>
      <c r="E21" s="539">
        <v>0</v>
      </c>
    </row>
    <row r="22" spans="1:5" ht="20.100000000000001" customHeight="1">
      <c r="A22" s="527"/>
      <c r="B22" s="522"/>
      <c r="C22" s="524">
        <v>4.2</v>
      </c>
      <c r="D22" s="538" t="s">
        <v>1799</v>
      </c>
      <c r="E22" s="539">
        <v>0</v>
      </c>
    </row>
    <row r="23" spans="1:5" s="498" customFormat="1" ht="21" customHeight="1">
      <c r="A23" s="583">
        <v>5</v>
      </c>
      <c r="B23" s="965" t="s">
        <v>1770</v>
      </c>
      <c r="C23" s="965"/>
      <c r="D23" s="965"/>
      <c r="E23" s="581">
        <f>SUM(E24:E25)</f>
        <v>0</v>
      </c>
    </row>
    <row r="24" spans="1:5" ht="20.100000000000001" customHeight="1">
      <c r="A24" s="527"/>
      <c r="B24" s="522"/>
      <c r="C24" s="524">
        <v>5.0999999999999996</v>
      </c>
      <c r="D24" s="538" t="s">
        <v>1773</v>
      </c>
      <c r="E24" s="539">
        <v>0</v>
      </c>
    </row>
    <row r="25" spans="1:5" ht="20.100000000000001" customHeight="1">
      <c r="A25" s="527"/>
      <c r="B25" s="522"/>
      <c r="C25" s="524">
        <v>5.2</v>
      </c>
      <c r="D25" s="538" t="s">
        <v>1800</v>
      </c>
      <c r="E25" s="539">
        <v>0</v>
      </c>
    </row>
    <row r="26" spans="1:5" s="498" customFormat="1" ht="28.5" customHeight="1">
      <c r="A26" s="961" t="s">
        <v>1784</v>
      </c>
      <c r="B26" s="962"/>
      <c r="C26" s="962"/>
      <c r="D26" s="963"/>
      <c r="E26" s="584">
        <f>SUM(E4+E8+E16+E20+E23)</f>
        <v>0</v>
      </c>
    </row>
  </sheetData>
  <sheetProtection password="EC3B" sheet="1"/>
  <mergeCells count="9">
    <mergeCell ref="A26:D26"/>
    <mergeCell ref="B4:D4"/>
    <mergeCell ref="B8:D8"/>
    <mergeCell ref="A2:E2"/>
    <mergeCell ref="A1:E1"/>
    <mergeCell ref="B16:D16"/>
    <mergeCell ref="B20:D20"/>
    <mergeCell ref="B23:D23"/>
    <mergeCell ref="A3:C3"/>
  </mergeCells>
  <printOptions horizontalCentered="1"/>
  <pageMargins left="0.65" right="0.41" top="0.47244094488188981" bottom="1.1100000000000001" header="0.31496062992125984" footer="0.56000000000000005"/>
  <pageSetup scale="80" orientation="portrait" horizontalDpi="4294967295" verticalDpi="4294967295" r:id="rId1"/>
  <headerFooter>
    <oddFooter>&amp;L&amp;"-,Cursiva"&amp;10Ejercicio Fiscal 2016&amp;R&amp;10Página &amp;P de &amp;N</oddFooter>
  </headerFooter>
  <drawing r:id="rId2"/>
</worksheet>
</file>

<file path=xl/worksheets/sheet14.xml><?xml version="1.0" encoding="utf-8"?>
<worksheet xmlns="http://schemas.openxmlformats.org/spreadsheetml/2006/main" xmlns:r="http://schemas.openxmlformats.org/officeDocument/2006/relationships">
  <dimension ref="A1:E132"/>
  <sheetViews>
    <sheetView workbookViewId="0">
      <selection sqref="A1:E1"/>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973" t="s">
        <v>1364</v>
      </c>
      <c r="B1" s="973"/>
      <c r="C1" s="973"/>
      <c r="D1" s="973"/>
      <c r="E1" s="973"/>
    </row>
    <row r="2" spans="1:5">
      <c r="A2" s="75" t="s">
        <v>4</v>
      </c>
      <c r="B2" s="75" t="s">
        <v>782</v>
      </c>
      <c r="C2" s="75" t="s">
        <v>783</v>
      </c>
      <c r="D2" s="76" t="s">
        <v>34</v>
      </c>
      <c r="E2" s="75" t="s">
        <v>784</v>
      </c>
    </row>
    <row r="3" spans="1:5" ht="60">
      <c r="A3" s="54">
        <v>1</v>
      </c>
      <c r="B3" s="54">
        <v>0</v>
      </c>
      <c r="C3" s="38">
        <v>0</v>
      </c>
      <c r="D3" s="40" t="s">
        <v>1064</v>
      </c>
      <c r="E3" s="55" t="s">
        <v>1065</v>
      </c>
    </row>
    <row r="4" spans="1:5" ht="30">
      <c r="A4" s="54">
        <v>1</v>
      </c>
      <c r="B4" s="54">
        <v>1</v>
      </c>
      <c r="C4" s="38">
        <v>0</v>
      </c>
      <c r="D4" s="39" t="s">
        <v>1066</v>
      </c>
      <c r="E4" s="56" t="s">
        <v>1067</v>
      </c>
    </row>
    <row r="5" spans="1:5" ht="30">
      <c r="A5" s="54">
        <v>1</v>
      </c>
      <c r="B5" s="54">
        <v>1</v>
      </c>
      <c r="C5" s="38">
        <v>1</v>
      </c>
      <c r="D5" s="39" t="s">
        <v>1068</v>
      </c>
      <c r="E5" s="56" t="s">
        <v>1069</v>
      </c>
    </row>
    <row r="6" spans="1:5">
      <c r="A6" s="54">
        <v>1</v>
      </c>
      <c r="B6" s="54">
        <v>1</v>
      </c>
      <c r="C6" s="38">
        <v>2</v>
      </c>
      <c r="D6" s="39" t="s">
        <v>1070</v>
      </c>
      <c r="E6" s="56" t="s">
        <v>1071</v>
      </c>
    </row>
    <row r="7" spans="1:5" ht="120">
      <c r="A7" s="57">
        <v>1</v>
      </c>
      <c r="B7" s="57">
        <v>2</v>
      </c>
      <c r="C7" s="58">
        <v>0</v>
      </c>
      <c r="D7" s="59" t="s">
        <v>1072</v>
      </c>
      <c r="E7" s="56" t="s">
        <v>1073</v>
      </c>
    </row>
    <row r="8" spans="1:5" ht="30">
      <c r="A8" s="57">
        <v>1</v>
      </c>
      <c r="B8" s="57">
        <v>2</v>
      </c>
      <c r="C8" s="58">
        <v>1</v>
      </c>
      <c r="D8" s="59" t="s">
        <v>1074</v>
      </c>
      <c r="E8" s="56" t="s">
        <v>1075</v>
      </c>
    </row>
    <row r="9" spans="1:5">
      <c r="A9" s="57">
        <v>1</v>
      </c>
      <c r="B9" s="57">
        <v>2</v>
      </c>
      <c r="C9" s="58">
        <v>2</v>
      </c>
      <c r="D9" s="59" t="s">
        <v>1076</v>
      </c>
      <c r="E9" s="56" t="s">
        <v>1077</v>
      </c>
    </row>
    <row r="10" spans="1:5" ht="45">
      <c r="A10" s="57">
        <v>1</v>
      </c>
      <c r="B10" s="57">
        <v>2</v>
      </c>
      <c r="C10" s="58">
        <v>3</v>
      </c>
      <c r="D10" s="59" t="s">
        <v>1078</v>
      </c>
      <c r="E10" s="56" t="s">
        <v>1079</v>
      </c>
    </row>
    <row r="11" spans="1:5" ht="45">
      <c r="A11" s="57">
        <v>1</v>
      </c>
      <c r="B11" s="57">
        <v>2</v>
      </c>
      <c r="C11" s="58">
        <v>4</v>
      </c>
      <c r="D11" s="59" t="s">
        <v>1080</v>
      </c>
      <c r="E11" s="56" t="s">
        <v>1081</v>
      </c>
    </row>
    <row r="12" spans="1:5" ht="30">
      <c r="A12" s="57">
        <v>1</v>
      </c>
      <c r="B12" s="57">
        <v>3</v>
      </c>
      <c r="C12" s="58">
        <v>0</v>
      </c>
      <c r="D12" s="60" t="s">
        <v>1082</v>
      </c>
      <c r="E12" s="56" t="s">
        <v>1083</v>
      </c>
    </row>
    <row r="13" spans="1:5" ht="30">
      <c r="A13" s="57">
        <v>1</v>
      </c>
      <c r="B13" s="57">
        <v>3</v>
      </c>
      <c r="C13" s="58">
        <v>1</v>
      </c>
      <c r="D13" s="61" t="s">
        <v>1084</v>
      </c>
      <c r="E13" s="56" t="s">
        <v>1085</v>
      </c>
    </row>
    <row r="14" spans="1:5" ht="30">
      <c r="A14" s="57">
        <v>1</v>
      </c>
      <c r="B14" s="57">
        <v>3</v>
      </c>
      <c r="C14" s="58">
        <v>2</v>
      </c>
      <c r="D14" s="61" t="s">
        <v>1086</v>
      </c>
      <c r="E14" s="56" t="s">
        <v>1087</v>
      </c>
    </row>
    <row r="15" spans="1:5" ht="25.5">
      <c r="A15" s="57">
        <v>1</v>
      </c>
      <c r="B15" s="57">
        <v>3</v>
      </c>
      <c r="C15" s="58">
        <v>3</v>
      </c>
      <c r="D15" s="61" t="s">
        <v>1088</v>
      </c>
      <c r="E15" s="56" t="s">
        <v>1089</v>
      </c>
    </row>
    <row r="16" spans="1:5">
      <c r="A16" s="57">
        <v>1</v>
      </c>
      <c r="B16" s="57">
        <v>3</v>
      </c>
      <c r="C16" s="58">
        <v>4</v>
      </c>
      <c r="D16" s="61" t="s">
        <v>1090</v>
      </c>
      <c r="E16" s="56" t="s">
        <v>1091</v>
      </c>
    </row>
    <row r="17" spans="1:5" ht="30">
      <c r="A17" s="57">
        <v>1</v>
      </c>
      <c r="B17" s="57">
        <v>3</v>
      </c>
      <c r="C17" s="58">
        <v>5</v>
      </c>
      <c r="D17" s="61" t="s">
        <v>1092</v>
      </c>
      <c r="E17" s="56" t="s">
        <v>1093</v>
      </c>
    </row>
    <row r="18" spans="1:5" ht="30">
      <c r="A18" s="57">
        <v>1</v>
      </c>
      <c r="B18" s="57">
        <v>3</v>
      </c>
      <c r="C18" s="58">
        <v>6</v>
      </c>
      <c r="D18" s="61" t="s">
        <v>1094</v>
      </c>
      <c r="E18" s="56" t="s">
        <v>1095</v>
      </c>
    </row>
    <row r="19" spans="1:5">
      <c r="A19" s="57">
        <v>1</v>
      </c>
      <c r="B19" s="57">
        <v>3</v>
      </c>
      <c r="C19" s="58">
        <v>7</v>
      </c>
      <c r="D19" s="61" t="s">
        <v>1096</v>
      </c>
      <c r="E19" s="56" t="s">
        <v>1097</v>
      </c>
    </row>
    <row r="20" spans="1:5">
      <c r="A20" s="57">
        <v>1</v>
      </c>
      <c r="B20" s="57">
        <v>3</v>
      </c>
      <c r="C20" s="58">
        <v>8</v>
      </c>
      <c r="D20" s="61" t="s">
        <v>1098</v>
      </c>
      <c r="E20" s="56" t="s">
        <v>1099</v>
      </c>
    </row>
    <row r="21" spans="1:5" ht="30">
      <c r="A21" s="57">
        <v>1</v>
      </c>
      <c r="B21" s="57">
        <v>3</v>
      </c>
      <c r="C21" s="58">
        <v>9</v>
      </c>
      <c r="D21" s="61" t="s">
        <v>191</v>
      </c>
      <c r="E21" s="56" t="s">
        <v>1100</v>
      </c>
    </row>
    <row r="22" spans="1:5" ht="30">
      <c r="A22" s="57">
        <v>1</v>
      </c>
      <c r="B22" s="57">
        <v>4</v>
      </c>
      <c r="C22" s="58">
        <v>0</v>
      </c>
      <c r="D22" s="59" t="s">
        <v>1101</v>
      </c>
      <c r="E22" s="56" t="s">
        <v>1102</v>
      </c>
    </row>
    <row r="23" spans="1:5" ht="30">
      <c r="A23" s="57">
        <v>1</v>
      </c>
      <c r="B23" s="57">
        <v>4</v>
      </c>
      <c r="C23" s="58">
        <v>1</v>
      </c>
      <c r="D23" s="59" t="s">
        <v>1103</v>
      </c>
      <c r="E23" s="56" t="s">
        <v>1104</v>
      </c>
    </row>
    <row r="24" spans="1:5" ht="30">
      <c r="A24" s="57">
        <v>1</v>
      </c>
      <c r="B24" s="57">
        <v>5</v>
      </c>
      <c r="C24" s="58">
        <v>0</v>
      </c>
      <c r="D24" s="59" t="s">
        <v>1105</v>
      </c>
      <c r="E24" s="56" t="s">
        <v>1106</v>
      </c>
    </row>
    <row r="25" spans="1:5" ht="45">
      <c r="A25" s="57">
        <v>1</v>
      </c>
      <c r="B25" s="57">
        <v>5</v>
      </c>
      <c r="C25" s="58">
        <v>1</v>
      </c>
      <c r="D25" s="59" t="s">
        <v>1107</v>
      </c>
      <c r="E25" s="56" t="s">
        <v>1108</v>
      </c>
    </row>
    <row r="26" spans="1:5" ht="60">
      <c r="A26" s="57">
        <v>1</v>
      </c>
      <c r="B26" s="57">
        <v>5</v>
      </c>
      <c r="C26" s="58">
        <v>2</v>
      </c>
      <c r="D26" s="59" t="s">
        <v>1109</v>
      </c>
      <c r="E26" s="56" t="s">
        <v>1110</v>
      </c>
    </row>
    <row r="27" spans="1:5" ht="30">
      <c r="A27" s="57">
        <v>1</v>
      </c>
      <c r="B27" s="57">
        <v>6</v>
      </c>
      <c r="C27" s="58">
        <v>0</v>
      </c>
      <c r="D27" s="59" t="s">
        <v>1111</v>
      </c>
      <c r="E27" s="56" t="s">
        <v>1112</v>
      </c>
    </row>
    <row r="28" spans="1:5">
      <c r="A28" s="57">
        <v>1</v>
      </c>
      <c r="B28" s="57">
        <v>6</v>
      </c>
      <c r="C28" s="58">
        <v>1</v>
      </c>
      <c r="D28" s="59" t="s">
        <v>1113</v>
      </c>
      <c r="E28" s="56" t="s">
        <v>1114</v>
      </c>
    </row>
    <row r="29" spans="1:5">
      <c r="A29" s="57">
        <v>1</v>
      </c>
      <c r="B29" s="57">
        <v>6</v>
      </c>
      <c r="C29" s="58">
        <v>2</v>
      </c>
      <c r="D29" s="59" t="s">
        <v>1115</v>
      </c>
      <c r="E29" s="56" t="s">
        <v>1116</v>
      </c>
    </row>
    <row r="30" spans="1:5" ht="38.25">
      <c r="A30" s="57">
        <v>1</v>
      </c>
      <c r="B30" s="57">
        <v>6</v>
      </c>
      <c r="C30" s="58">
        <v>3</v>
      </c>
      <c r="D30" s="59" t="s">
        <v>1117</v>
      </c>
      <c r="E30" s="56" t="s">
        <v>1118</v>
      </c>
    </row>
    <row r="31" spans="1:5" ht="75">
      <c r="A31" s="57">
        <v>1</v>
      </c>
      <c r="B31" s="57">
        <v>7</v>
      </c>
      <c r="C31" s="58">
        <v>0</v>
      </c>
      <c r="D31" s="59" t="s">
        <v>1119</v>
      </c>
      <c r="E31" s="56" t="s">
        <v>1120</v>
      </c>
    </row>
    <row r="32" spans="1:5" ht="30">
      <c r="A32" s="57">
        <v>1</v>
      </c>
      <c r="B32" s="57">
        <v>7</v>
      </c>
      <c r="C32" s="58">
        <v>1</v>
      </c>
      <c r="D32" s="59" t="s">
        <v>1121</v>
      </c>
      <c r="E32" s="56" t="s">
        <v>1122</v>
      </c>
    </row>
    <row r="33" spans="1:5" ht="30">
      <c r="A33" s="57">
        <v>1</v>
      </c>
      <c r="B33" s="57">
        <v>7</v>
      </c>
      <c r="C33" s="58">
        <v>2</v>
      </c>
      <c r="D33" s="59" t="s">
        <v>1123</v>
      </c>
      <c r="E33" s="56" t="s">
        <v>1124</v>
      </c>
    </row>
    <row r="34" spans="1:5" ht="30">
      <c r="A34" s="57">
        <v>1</v>
      </c>
      <c r="B34" s="57">
        <v>7</v>
      </c>
      <c r="C34" s="58">
        <v>3</v>
      </c>
      <c r="D34" s="59" t="s">
        <v>1125</v>
      </c>
      <c r="E34" s="56" t="s">
        <v>1126</v>
      </c>
    </row>
    <row r="35" spans="1:5" ht="25.5">
      <c r="A35" s="57">
        <v>1</v>
      </c>
      <c r="B35" s="57">
        <v>7</v>
      </c>
      <c r="C35" s="58">
        <v>4</v>
      </c>
      <c r="D35" s="59" t="s">
        <v>1127</v>
      </c>
      <c r="E35" s="56" t="s">
        <v>1128</v>
      </c>
    </row>
    <row r="36" spans="1:5" ht="71.25" customHeight="1">
      <c r="A36" s="57">
        <v>1</v>
      </c>
      <c r="B36" s="57">
        <v>8</v>
      </c>
      <c r="C36" s="58">
        <v>0</v>
      </c>
      <c r="D36" s="59" t="s">
        <v>533</v>
      </c>
      <c r="E36" s="56" t="s">
        <v>1129</v>
      </c>
    </row>
    <row r="37" spans="1:5" ht="60">
      <c r="A37" s="57">
        <v>1</v>
      </c>
      <c r="B37" s="57">
        <v>8</v>
      </c>
      <c r="C37" s="58">
        <v>1</v>
      </c>
      <c r="D37" s="59" t="s">
        <v>1130</v>
      </c>
      <c r="E37" s="56" t="s">
        <v>1131</v>
      </c>
    </row>
    <row r="38" spans="1:5">
      <c r="A38" s="57">
        <v>1</v>
      </c>
      <c r="B38" s="57">
        <v>8</v>
      </c>
      <c r="C38" s="58">
        <v>2</v>
      </c>
      <c r="D38" s="59" t="s">
        <v>1132</v>
      </c>
      <c r="E38" s="56" t="s">
        <v>1133</v>
      </c>
    </row>
    <row r="39" spans="1:5" ht="30">
      <c r="A39" s="57">
        <v>1</v>
      </c>
      <c r="B39" s="57">
        <v>8</v>
      </c>
      <c r="C39" s="58">
        <v>3</v>
      </c>
      <c r="D39" s="59" t="s">
        <v>1134</v>
      </c>
      <c r="E39" s="56" t="s">
        <v>1135</v>
      </c>
    </row>
    <row r="40" spans="1:5" ht="30">
      <c r="A40" s="57">
        <v>1</v>
      </c>
      <c r="B40" s="57">
        <v>8</v>
      </c>
      <c r="C40" s="58">
        <v>4</v>
      </c>
      <c r="D40" s="59" t="s">
        <v>1136</v>
      </c>
      <c r="E40" s="56" t="s">
        <v>1137</v>
      </c>
    </row>
    <row r="41" spans="1:5">
      <c r="A41" s="57">
        <v>1</v>
      </c>
      <c r="B41" s="57">
        <v>8</v>
      </c>
      <c r="C41" s="58">
        <v>5</v>
      </c>
      <c r="D41" s="59" t="s">
        <v>191</v>
      </c>
      <c r="E41" s="56" t="s">
        <v>1138</v>
      </c>
    </row>
    <row r="42" spans="1:5" ht="45">
      <c r="A42" s="57">
        <v>2</v>
      </c>
      <c r="B42" s="57">
        <v>0</v>
      </c>
      <c r="C42" s="58">
        <v>0</v>
      </c>
      <c r="D42" s="62" t="s">
        <v>1139</v>
      </c>
      <c r="E42" s="55" t="s">
        <v>1140</v>
      </c>
    </row>
    <row r="43" spans="1:5" ht="75">
      <c r="A43" s="57">
        <v>2</v>
      </c>
      <c r="B43" s="57">
        <v>2</v>
      </c>
      <c r="C43" s="58">
        <v>6</v>
      </c>
      <c r="D43" s="59" t="s">
        <v>1141</v>
      </c>
      <c r="E43" s="56" t="s">
        <v>1142</v>
      </c>
    </row>
    <row r="44" spans="1:5" ht="45">
      <c r="A44" s="57">
        <v>2</v>
      </c>
      <c r="B44" s="57">
        <v>2</v>
      </c>
      <c r="C44" s="58">
        <v>7</v>
      </c>
      <c r="D44" s="59" t="s">
        <v>1143</v>
      </c>
      <c r="E44" s="56" t="s">
        <v>1144</v>
      </c>
    </row>
    <row r="45" spans="1:5" ht="75">
      <c r="A45" s="57">
        <v>2</v>
      </c>
      <c r="B45" s="57">
        <v>3</v>
      </c>
      <c r="C45" s="58">
        <v>0</v>
      </c>
      <c r="D45" s="59" t="s">
        <v>1145</v>
      </c>
      <c r="E45" s="56" t="s">
        <v>1146</v>
      </c>
    </row>
    <row r="46" spans="1:5" ht="45">
      <c r="A46" s="57">
        <v>2</v>
      </c>
      <c r="B46" s="57">
        <v>3</v>
      </c>
      <c r="C46" s="58">
        <v>1</v>
      </c>
      <c r="D46" s="59" t="s">
        <v>1147</v>
      </c>
      <c r="E46" s="56" t="s">
        <v>1148</v>
      </c>
    </row>
    <row r="47" spans="1:5" ht="30">
      <c r="A47" s="57">
        <v>2</v>
      </c>
      <c r="B47" s="57">
        <v>3</v>
      </c>
      <c r="C47" s="58">
        <v>2</v>
      </c>
      <c r="D47" s="59" t="s">
        <v>1149</v>
      </c>
      <c r="E47" s="56" t="s">
        <v>1150</v>
      </c>
    </row>
    <row r="48" spans="1:5" ht="30">
      <c r="A48" s="57">
        <v>2</v>
      </c>
      <c r="B48" s="57">
        <v>3</v>
      </c>
      <c r="C48" s="58">
        <v>3</v>
      </c>
      <c r="D48" s="59" t="s">
        <v>1151</v>
      </c>
      <c r="E48" s="56" t="s">
        <v>1152</v>
      </c>
    </row>
    <row r="49" spans="1:5" ht="60">
      <c r="A49" s="57">
        <v>2</v>
      </c>
      <c r="B49" s="57">
        <v>3</v>
      </c>
      <c r="C49" s="58">
        <v>4</v>
      </c>
      <c r="D49" s="59" t="s">
        <v>1153</v>
      </c>
      <c r="E49" s="56" t="s">
        <v>1154</v>
      </c>
    </row>
    <row r="50" spans="1:5" ht="45">
      <c r="A50" s="57">
        <v>2</v>
      </c>
      <c r="B50" s="57">
        <v>3</v>
      </c>
      <c r="C50" s="58">
        <v>5</v>
      </c>
      <c r="D50" s="59" t="s">
        <v>1155</v>
      </c>
      <c r="E50" s="56" t="s">
        <v>1156</v>
      </c>
    </row>
    <row r="51" spans="1:5" ht="30">
      <c r="A51" s="57">
        <v>2</v>
      </c>
      <c r="B51" s="57">
        <v>4</v>
      </c>
      <c r="C51" s="58">
        <v>0</v>
      </c>
      <c r="D51" s="59" t="s">
        <v>1157</v>
      </c>
      <c r="E51" s="56" t="s">
        <v>1158</v>
      </c>
    </row>
    <row r="52" spans="1:5" ht="75" hidden="1">
      <c r="A52" s="57">
        <v>2</v>
      </c>
      <c r="B52" s="57">
        <v>4</v>
      </c>
      <c r="C52" s="58">
        <v>1</v>
      </c>
      <c r="D52" s="59" t="s">
        <v>1159</v>
      </c>
      <c r="E52" s="56" t="s">
        <v>1160</v>
      </c>
    </row>
    <row r="53" spans="1:5" ht="60" hidden="1">
      <c r="A53" s="57">
        <v>2</v>
      </c>
      <c r="B53" s="57">
        <v>4</v>
      </c>
      <c r="C53" s="58">
        <v>2</v>
      </c>
      <c r="D53" s="59" t="s">
        <v>1161</v>
      </c>
      <c r="E53" s="56" t="s">
        <v>1162</v>
      </c>
    </row>
    <row r="54" spans="1:5" ht="30" hidden="1">
      <c r="A54" s="57">
        <v>2</v>
      </c>
      <c r="B54" s="57">
        <v>4</v>
      </c>
      <c r="C54" s="58">
        <v>3</v>
      </c>
      <c r="D54" s="59" t="s">
        <v>1163</v>
      </c>
      <c r="E54" s="56" t="s">
        <v>1164</v>
      </c>
    </row>
    <row r="55" spans="1:5" ht="30" hidden="1">
      <c r="A55" s="57">
        <v>2</v>
      </c>
      <c r="B55" s="57">
        <v>4</v>
      </c>
      <c r="C55" s="58">
        <v>4</v>
      </c>
      <c r="D55" s="59" t="s">
        <v>1165</v>
      </c>
      <c r="E55" s="56" t="s">
        <v>1166</v>
      </c>
    </row>
    <row r="56" spans="1:5" ht="45">
      <c r="A56" s="57">
        <v>2</v>
      </c>
      <c r="B56" s="57">
        <v>5</v>
      </c>
      <c r="C56" s="58">
        <v>0</v>
      </c>
      <c r="D56" s="59" t="s">
        <v>1167</v>
      </c>
      <c r="E56" s="56" t="s">
        <v>1168</v>
      </c>
    </row>
    <row r="57" spans="1:5" ht="30">
      <c r="A57" s="57">
        <v>2</v>
      </c>
      <c r="B57" s="57">
        <v>5</v>
      </c>
      <c r="C57" s="58">
        <v>1</v>
      </c>
      <c r="D57" s="59" t="s">
        <v>1169</v>
      </c>
      <c r="E57" s="56" t="s">
        <v>1170</v>
      </c>
    </row>
    <row r="58" spans="1:5" ht="30" hidden="1">
      <c r="A58" s="57">
        <v>2</v>
      </c>
      <c r="B58" s="57">
        <v>5</v>
      </c>
      <c r="C58" s="58">
        <v>2</v>
      </c>
      <c r="D58" s="59" t="s">
        <v>1171</v>
      </c>
      <c r="E58" s="56" t="s">
        <v>1172</v>
      </c>
    </row>
    <row r="59" spans="1:5" ht="30" hidden="1">
      <c r="A59" s="57">
        <v>2</v>
      </c>
      <c r="B59" s="57">
        <v>5</v>
      </c>
      <c r="C59" s="58">
        <v>3</v>
      </c>
      <c r="D59" s="59" t="s">
        <v>1173</v>
      </c>
      <c r="E59" s="56" t="s">
        <v>1174</v>
      </c>
    </row>
    <row r="60" spans="1:5" ht="30" hidden="1">
      <c r="A60" s="57">
        <v>2</v>
      </c>
      <c r="B60" s="57">
        <v>5</v>
      </c>
      <c r="C60" s="58">
        <v>4</v>
      </c>
      <c r="D60" s="59" t="s">
        <v>1175</v>
      </c>
      <c r="E60" s="56" t="s">
        <v>1176</v>
      </c>
    </row>
    <row r="61" spans="1:5" ht="45" hidden="1">
      <c r="A61" s="57">
        <v>2</v>
      </c>
      <c r="B61" s="57">
        <v>5</v>
      </c>
      <c r="C61" s="58">
        <v>5</v>
      </c>
      <c r="D61" s="59" t="s">
        <v>1177</v>
      </c>
      <c r="E61" s="56" t="s">
        <v>1178</v>
      </c>
    </row>
    <row r="62" spans="1:5" ht="90">
      <c r="A62" s="57">
        <v>2</v>
      </c>
      <c r="B62" s="57">
        <v>5</v>
      </c>
      <c r="C62" s="58">
        <v>6</v>
      </c>
      <c r="D62" s="59" t="s">
        <v>1179</v>
      </c>
      <c r="E62" s="56" t="s">
        <v>1180</v>
      </c>
    </row>
    <row r="63" spans="1:5" ht="75">
      <c r="A63" s="57">
        <v>2</v>
      </c>
      <c r="B63" s="57">
        <v>6</v>
      </c>
      <c r="C63" s="58">
        <v>0</v>
      </c>
      <c r="D63" s="59" t="s">
        <v>1181</v>
      </c>
      <c r="E63" s="56" t="s">
        <v>1182</v>
      </c>
    </row>
    <row r="64" spans="1:5" ht="30" hidden="1">
      <c r="A64" s="57">
        <v>2</v>
      </c>
      <c r="B64" s="57">
        <v>6</v>
      </c>
      <c r="C64" s="58">
        <v>1</v>
      </c>
      <c r="D64" s="59" t="s">
        <v>1183</v>
      </c>
      <c r="E64" s="56" t="s">
        <v>1184</v>
      </c>
    </row>
    <row r="65" spans="1:5" ht="30" hidden="1">
      <c r="A65" s="57">
        <v>2</v>
      </c>
      <c r="B65" s="57">
        <v>6</v>
      </c>
      <c r="C65" s="58">
        <v>2</v>
      </c>
      <c r="D65" s="59" t="s">
        <v>1185</v>
      </c>
      <c r="E65" s="56" t="s">
        <v>1186</v>
      </c>
    </row>
    <row r="66" spans="1:5" ht="75" hidden="1">
      <c r="A66" s="57">
        <v>2</v>
      </c>
      <c r="B66" s="57">
        <v>6</v>
      </c>
      <c r="C66" s="58">
        <v>3</v>
      </c>
      <c r="D66" s="59" t="s">
        <v>1187</v>
      </c>
      <c r="E66" s="56" t="s">
        <v>1188</v>
      </c>
    </row>
    <row r="67" spans="1:5" ht="45" hidden="1">
      <c r="A67" s="57">
        <v>2</v>
      </c>
      <c r="B67" s="57">
        <v>6</v>
      </c>
      <c r="C67" s="58">
        <v>4</v>
      </c>
      <c r="D67" s="59" t="s">
        <v>1189</v>
      </c>
      <c r="E67" s="56" t="s">
        <v>1190</v>
      </c>
    </row>
    <row r="68" spans="1:5" ht="30">
      <c r="A68" s="57">
        <v>2</v>
      </c>
      <c r="B68" s="57">
        <v>6</v>
      </c>
      <c r="C68" s="58">
        <v>5</v>
      </c>
      <c r="D68" s="59" t="s">
        <v>1191</v>
      </c>
      <c r="E68" s="56" t="s">
        <v>1192</v>
      </c>
    </row>
    <row r="69" spans="1:5" ht="75">
      <c r="A69" s="57">
        <v>2</v>
      </c>
      <c r="B69" s="57">
        <v>6</v>
      </c>
      <c r="C69" s="58">
        <v>6</v>
      </c>
      <c r="D69" s="59" t="s">
        <v>1193</v>
      </c>
      <c r="E69" s="56" t="s">
        <v>1194</v>
      </c>
    </row>
    <row r="70" spans="1:5">
      <c r="A70" s="57">
        <v>2</v>
      </c>
      <c r="B70" s="57">
        <v>6</v>
      </c>
      <c r="C70" s="58">
        <v>7</v>
      </c>
      <c r="D70" s="59" t="s">
        <v>1195</v>
      </c>
      <c r="E70" s="56" t="s">
        <v>1196</v>
      </c>
    </row>
    <row r="71" spans="1:5" ht="45">
      <c r="A71" s="57">
        <v>2</v>
      </c>
      <c r="B71" s="57">
        <v>6</v>
      </c>
      <c r="C71" s="58">
        <v>8</v>
      </c>
      <c r="D71" s="59" t="s">
        <v>1197</v>
      </c>
      <c r="E71" s="56" t="s">
        <v>1198</v>
      </c>
    </row>
    <row r="72" spans="1:5" ht="75">
      <c r="A72" s="57">
        <v>2</v>
      </c>
      <c r="B72" s="57">
        <v>6</v>
      </c>
      <c r="C72" s="58">
        <v>9</v>
      </c>
      <c r="D72" s="59" t="s">
        <v>1199</v>
      </c>
      <c r="E72" s="56" t="s">
        <v>1200</v>
      </c>
    </row>
    <row r="73" spans="1:5">
      <c r="A73" s="57">
        <v>2</v>
      </c>
      <c r="B73" s="57">
        <v>7</v>
      </c>
      <c r="C73" s="58">
        <v>0</v>
      </c>
      <c r="D73" s="59" t="s">
        <v>1201</v>
      </c>
      <c r="E73" s="56" t="s">
        <v>1202</v>
      </c>
    </row>
    <row r="74" spans="1:5">
      <c r="A74" s="57">
        <v>2</v>
      </c>
      <c r="B74" s="57">
        <v>7</v>
      </c>
      <c r="C74" s="58">
        <v>1</v>
      </c>
      <c r="D74" s="59" t="s">
        <v>1203</v>
      </c>
      <c r="E74" s="56" t="s">
        <v>1204</v>
      </c>
    </row>
    <row r="75" spans="1:5" ht="45" hidden="1">
      <c r="A75" s="57">
        <v>3</v>
      </c>
      <c r="B75" s="57">
        <v>0</v>
      </c>
      <c r="C75" s="58">
        <v>0</v>
      </c>
      <c r="D75" s="62" t="s">
        <v>1205</v>
      </c>
      <c r="E75" s="55" t="s">
        <v>1206</v>
      </c>
    </row>
    <row r="76" spans="1:5" ht="105" hidden="1">
      <c r="A76" s="57">
        <v>3</v>
      </c>
      <c r="B76" s="57">
        <v>1</v>
      </c>
      <c r="C76" s="58">
        <v>0</v>
      </c>
      <c r="D76" s="59" t="s">
        <v>1207</v>
      </c>
      <c r="E76" s="56" t="s">
        <v>1208</v>
      </c>
    </row>
    <row r="77" spans="1:5" ht="75" hidden="1">
      <c r="A77" s="57">
        <v>3</v>
      </c>
      <c r="B77" s="57">
        <v>1</v>
      </c>
      <c r="C77" s="58">
        <v>1</v>
      </c>
      <c r="D77" s="59" t="s">
        <v>1209</v>
      </c>
      <c r="E77" s="56" t="s">
        <v>1210</v>
      </c>
    </row>
    <row r="78" spans="1:5" ht="90" hidden="1">
      <c r="A78" s="57">
        <v>3</v>
      </c>
      <c r="B78" s="57">
        <v>1</v>
      </c>
      <c r="C78" s="58">
        <v>2</v>
      </c>
      <c r="D78" s="59" t="s">
        <v>1211</v>
      </c>
      <c r="E78" s="56" t="s">
        <v>1212</v>
      </c>
    </row>
    <row r="79" spans="1:5" ht="30" hidden="1">
      <c r="A79" s="57">
        <v>3</v>
      </c>
      <c r="B79" s="57">
        <v>2</v>
      </c>
      <c r="C79" s="58">
        <v>0</v>
      </c>
      <c r="D79" s="59" t="s">
        <v>1213</v>
      </c>
      <c r="E79" s="56" t="s">
        <v>1214</v>
      </c>
    </row>
    <row r="80" spans="1:5" ht="45" hidden="1">
      <c r="A80" s="57">
        <v>3</v>
      </c>
      <c r="B80" s="57">
        <v>2</v>
      </c>
      <c r="C80" s="58">
        <v>1</v>
      </c>
      <c r="D80" s="59" t="s">
        <v>1215</v>
      </c>
      <c r="E80" s="56" t="s">
        <v>1216</v>
      </c>
    </row>
    <row r="81" spans="1:5" ht="60" hidden="1">
      <c r="A81" s="57">
        <v>3</v>
      </c>
      <c r="B81" s="57">
        <v>2</v>
      </c>
      <c r="C81" s="58">
        <v>2</v>
      </c>
      <c r="D81" s="59" t="s">
        <v>1217</v>
      </c>
      <c r="E81" s="56" t="s">
        <v>1218</v>
      </c>
    </row>
    <row r="82" spans="1:5" ht="75" hidden="1">
      <c r="A82" s="57">
        <v>3</v>
      </c>
      <c r="B82" s="57">
        <v>2</v>
      </c>
      <c r="C82" s="58">
        <v>3</v>
      </c>
      <c r="D82" s="59" t="s">
        <v>1219</v>
      </c>
      <c r="E82" s="56" t="s">
        <v>1220</v>
      </c>
    </row>
    <row r="83" spans="1:5" ht="30" hidden="1">
      <c r="A83" s="57">
        <v>3</v>
      </c>
      <c r="B83" s="57">
        <v>2</v>
      </c>
      <c r="C83" s="58">
        <v>4</v>
      </c>
      <c r="D83" s="59" t="s">
        <v>1221</v>
      </c>
      <c r="E83" s="56" t="s">
        <v>1222</v>
      </c>
    </row>
    <row r="84" spans="1:5" hidden="1">
      <c r="A84" s="57">
        <v>3</v>
      </c>
      <c r="B84" s="57">
        <v>2</v>
      </c>
      <c r="C84" s="58">
        <v>5</v>
      </c>
      <c r="D84" s="59" t="s">
        <v>1223</v>
      </c>
      <c r="E84" s="56" t="s">
        <v>1224</v>
      </c>
    </row>
    <row r="85" spans="1:5" ht="25.5" hidden="1">
      <c r="A85" s="57">
        <v>3</v>
      </c>
      <c r="B85" s="57">
        <v>2</v>
      </c>
      <c r="C85" s="58">
        <v>6</v>
      </c>
      <c r="D85" s="59" t="s">
        <v>1225</v>
      </c>
      <c r="E85" s="56" t="s">
        <v>1226</v>
      </c>
    </row>
    <row r="86" spans="1:5" ht="45" hidden="1">
      <c r="A86" s="57">
        <v>3</v>
      </c>
      <c r="B86" s="57">
        <v>3</v>
      </c>
      <c r="C86" s="58">
        <v>0</v>
      </c>
      <c r="D86" s="59" t="s">
        <v>1227</v>
      </c>
      <c r="E86" s="56" t="s">
        <v>1228</v>
      </c>
    </row>
    <row r="87" spans="1:5" ht="90" hidden="1">
      <c r="A87" s="57">
        <v>3</v>
      </c>
      <c r="B87" s="57">
        <v>3</v>
      </c>
      <c r="C87" s="58">
        <v>1</v>
      </c>
      <c r="D87" s="59" t="s">
        <v>1229</v>
      </c>
      <c r="E87" s="56" t="s">
        <v>1230</v>
      </c>
    </row>
    <row r="88" spans="1:5" ht="60" hidden="1">
      <c r="A88" s="57">
        <v>3</v>
      </c>
      <c r="B88" s="57">
        <v>3</v>
      </c>
      <c r="C88" s="58">
        <v>2</v>
      </c>
      <c r="D88" s="59" t="s">
        <v>1231</v>
      </c>
      <c r="E88" s="56" t="s">
        <v>1232</v>
      </c>
    </row>
    <row r="89" spans="1:5" ht="75" hidden="1">
      <c r="A89" s="57">
        <v>3</v>
      </c>
      <c r="B89" s="57">
        <v>3</v>
      </c>
      <c r="C89" s="58">
        <v>3</v>
      </c>
      <c r="D89" s="59" t="s">
        <v>1233</v>
      </c>
      <c r="E89" s="56" t="s">
        <v>1234</v>
      </c>
    </row>
    <row r="90" spans="1:5" ht="45" hidden="1">
      <c r="A90" s="57">
        <v>3</v>
      </c>
      <c r="B90" s="57">
        <v>3</v>
      </c>
      <c r="C90" s="58">
        <v>4</v>
      </c>
      <c r="D90" s="59" t="s">
        <v>1235</v>
      </c>
      <c r="E90" s="56" t="s">
        <v>1236</v>
      </c>
    </row>
    <row r="91" spans="1:5" ht="45" hidden="1">
      <c r="A91" s="57">
        <v>3</v>
      </c>
      <c r="B91" s="57">
        <v>3</v>
      </c>
      <c r="C91" s="58">
        <v>5</v>
      </c>
      <c r="D91" s="59" t="s">
        <v>1237</v>
      </c>
      <c r="E91" s="56" t="s">
        <v>1238</v>
      </c>
    </row>
    <row r="92" spans="1:5" ht="60" hidden="1">
      <c r="A92" s="57">
        <v>3</v>
      </c>
      <c r="B92" s="57">
        <v>3</v>
      </c>
      <c r="C92" s="58">
        <v>6</v>
      </c>
      <c r="D92" s="59" t="s">
        <v>1239</v>
      </c>
      <c r="E92" s="56" t="s">
        <v>1240</v>
      </c>
    </row>
    <row r="93" spans="1:5" ht="60" hidden="1">
      <c r="A93" s="57">
        <v>3</v>
      </c>
      <c r="B93" s="57">
        <v>4</v>
      </c>
      <c r="C93" s="58">
        <v>0</v>
      </c>
      <c r="D93" s="59" t="s">
        <v>1241</v>
      </c>
      <c r="E93" s="56" t="s">
        <v>1242</v>
      </c>
    </row>
    <row r="94" spans="1:5" ht="60" hidden="1">
      <c r="A94" s="57">
        <v>3</v>
      </c>
      <c r="B94" s="57">
        <v>4</v>
      </c>
      <c r="C94" s="58">
        <v>1</v>
      </c>
      <c r="D94" s="59" t="s">
        <v>1243</v>
      </c>
      <c r="E94" s="56" t="s">
        <v>1244</v>
      </c>
    </row>
    <row r="95" spans="1:5" ht="45" hidden="1">
      <c r="A95" s="57">
        <v>3</v>
      </c>
      <c r="B95" s="57">
        <v>4</v>
      </c>
      <c r="C95" s="58">
        <v>2</v>
      </c>
      <c r="D95" s="59" t="s">
        <v>1245</v>
      </c>
      <c r="E95" s="56" t="s">
        <v>1246</v>
      </c>
    </row>
    <row r="96" spans="1:5" ht="30" hidden="1">
      <c r="A96" s="57">
        <v>3</v>
      </c>
      <c r="B96" s="57">
        <v>4</v>
      </c>
      <c r="C96" s="58">
        <v>3</v>
      </c>
      <c r="D96" s="59" t="s">
        <v>1247</v>
      </c>
      <c r="E96" s="56" t="s">
        <v>1248</v>
      </c>
    </row>
    <row r="97" spans="1:5" ht="45" hidden="1">
      <c r="A97" s="57">
        <v>3</v>
      </c>
      <c r="B97" s="57">
        <v>5</v>
      </c>
      <c r="C97" s="58">
        <v>0</v>
      </c>
      <c r="D97" s="59" t="s">
        <v>1249</v>
      </c>
      <c r="E97" s="56" t="s">
        <v>1250</v>
      </c>
    </row>
    <row r="98" spans="1:5" ht="75" hidden="1">
      <c r="A98" s="57">
        <v>3</v>
      </c>
      <c r="B98" s="57">
        <v>5</v>
      </c>
      <c r="C98" s="58">
        <v>1</v>
      </c>
      <c r="D98" s="59" t="s">
        <v>1251</v>
      </c>
      <c r="E98" s="56" t="s">
        <v>1252</v>
      </c>
    </row>
    <row r="99" spans="1:5" ht="60" hidden="1">
      <c r="A99" s="57">
        <v>3</v>
      </c>
      <c r="B99" s="57">
        <v>5</v>
      </c>
      <c r="C99" s="58">
        <v>2</v>
      </c>
      <c r="D99" s="59" t="s">
        <v>1253</v>
      </c>
      <c r="E99" s="56" t="s">
        <v>1254</v>
      </c>
    </row>
    <row r="100" spans="1:5" ht="60" hidden="1">
      <c r="A100" s="57">
        <v>3</v>
      </c>
      <c r="B100" s="57">
        <v>5</v>
      </c>
      <c r="C100" s="58">
        <v>3</v>
      </c>
      <c r="D100" s="59" t="s">
        <v>1255</v>
      </c>
      <c r="E100" s="56" t="s">
        <v>1256</v>
      </c>
    </row>
    <row r="101" spans="1:5" ht="60" hidden="1">
      <c r="A101" s="57">
        <v>3</v>
      </c>
      <c r="B101" s="57">
        <v>5</v>
      </c>
      <c r="C101" s="58">
        <v>4</v>
      </c>
      <c r="D101" s="59" t="s">
        <v>1257</v>
      </c>
      <c r="E101" s="56" t="s">
        <v>1258</v>
      </c>
    </row>
    <row r="102" spans="1:5" ht="60" hidden="1">
      <c r="A102" s="57">
        <v>3</v>
      </c>
      <c r="B102" s="57">
        <v>5</v>
      </c>
      <c r="C102" s="58">
        <v>5</v>
      </c>
      <c r="D102" s="59" t="s">
        <v>1259</v>
      </c>
      <c r="E102" s="56" t="s">
        <v>1260</v>
      </c>
    </row>
    <row r="103" spans="1:5" ht="25.5" hidden="1">
      <c r="A103" s="57">
        <v>3</v>
      </c>
      <c r="B103" s="57">
        <v>5</v>
      </c>
      <c r="C103" s="58">
        <v>6</v>
      </c>
      <c r="D103" s="59" t="s">
        <v>1261</v>
      </c>
      <c r="E103" s="56" t="s">
        <v>1262</v>
      </c>
    </row>
    <row r="104" spans="1:5" ht="45" hidden="1">
      <c r="A104" s="57">
        <v>3</v>
      </c>
      <c r="B104" s="57">
        <v>6</v>
      </c>
      <c r="C104" s="58">
        <v>0</v>
      </c>
      <c r="D104" s="59" t="s">
        <v>1263</v>
      </c>
      <c r="E104" s="56" t="s">
        <v>1264</v>
      </c>
    </row>
    <row r="105" spans="1:5" ht="45" hidden="1">
      <c r="A105" s="57">
        <v>3</v>
      </c>
      <c r="B105" s="57">
        <v>6</v>
      </c>
      <c r="C105" s="58">
        <v>1</v>
      </c>
      <c r="D105" s="59" t="s">
        <v>1265</v>
      </c>
      <c r="E105" s="56" t="s">
        <v>1266</v>
      </c>
    </row>
    <row r="106" spans="1:5" ht="45" hidden="1">
      <c r="A106" s="57">
        <v>3</v>
      </c>
      <c r="B106" s="57">
        <v>7</v>
      </c>
      <c r="C106" s="58">
        <v>0</v>
      </c>
      <c r="D106" s="59" t="s">
        <v>1267</v>
      </c>
      <c r="E106" s="56" t="s">
        <v>1268</v>
      </c>
    </row>
    <row r="107" spans="1:5" ht="30" hidden="1">
      <c r="A107" s="57">
        <v>3</v>
      </c>
      <c r="B107" s="57">
        <v>7</v>
      </c>
      <c r="C107" s="58">
        <v>1</v>
      </c>
      <c r="D107" s="59" t="s">
        <v>1269</v>
      </c>
      <c r="E107" s="56" t="s">
        <v>1270</v>
      </c>
    </row>
    <row r="108" spans="1:5" ht="45" hidden="1">
      <c r="A108" s="57">
        <v>3</v>
      </c>
      <c r="B108" s="57">
        <v>7</v>
      </c>
      <c r="C108" s="58">
        <v>2</v>
      </c>
      <c r="D108" s="59" t="s">
        <v>1271</v>
      </c>
      <c r="E108" s="56" t="s">
        <v>1272</v>
      </c>
    </row>
    <row r="109" spans="1:5" ht="30" hidden="1">
      <c r="A109" s="57">
        <v>3</v>
      </c>
      <c r="B109" s="57">
        <v>8</v>
      </c>
      <c r="C109" s="58">
        <v>0</v>
      </c>
      <c r="D109" s="59" t="s">
        <v>1273</v>
      </c>
      <c r="E109" s="56" t="s">
        <v>1274</v>
      </c>
    </row>
    <row r="110" spans="1:5" ht="60" hidden="1">
      <c r="A110" s="57">
        <v>3</v>
      </c>
      <c r="B110" s="57">
        <v>8</v>
      </c>
      <c r="C110" s="58">
        <v>1</v>
      </c>
      <c r="D110" s="59" t="s">
        <v>1275</v>
      </c>
      <c r="E110" s="56" t="s">
        <v>1276</v>
      </c>
    </row>
    <row r="111" spans="1:5" ht="75" hidden="1">
      <c r="A111" s="57">
        <v>3</v>
      </c>
      <c r="B111" s="57">
        <v>8</v>
      </c>
      <c r="C111" s="58">
        <v>2</v>
      </c>
      <c r="D111" s="59" t="s">
        <v>1277</v>
      </c>
      <c r="E111" s="56" t="s">
        <v>1278</v>
      </c>
    </row>
    <row r="112" spans="1:5" ht="45" hidden="1">
      <c r="A112" s="57">
        <v>3</v>
      </c>
      <c r="B112" s="57">
        <v>8</v>
      </c>
      <c r="C112" s="58">
        <v>3</v>
      </c>
      <c r="D112" s="59" t="s">
        <v>1279</v>
      </c>
      <c r="E112" s="56" t="s">
        <v>1280</v>
      </c>
    </row>
    <row r="113" spans="1:5" ht="45" hidden="1">
      <c r="A113" s="57">
        <v>3</v>
      </c>
      <c r="B113" s="57">
        <v>8</v>
      </c>
      <c r="C113" s="58">
        <v>4</v>
      </c>
      <c r="D113" s="59" t="s">
        <v>1281</v>
      </c>
      <c r="E113" s="56" t="s">
        <v>1282</v>
      </c>
    </row>
    <row r="114" spans="1:5" ht="30" hidden="1">
      <c r="A114" s="57">
        <v>3</v>
      </c>
      <c r="B114" s="57">
        <v>9</v>
      </c>
      <c r="C114" s="58">
        <v>0</v>
      </c>
      <c r="D114" s="59" t="s">
        <v>1283</v>
      </c>
      <c r="E114" s="56" t="s">
        <v>1284</v>
      </c>
    </row>
    <row r="115" spans="1:5" ht="105" hidden="1">
      <c r="A115" s="57">
        <v>3</v>
      </c>
      <c r="B115" s="57">
        <v>9</v>
      </c>
      <c r="C115" s="58">
        <v>1</v>
      </c>
      <c r="D115" s="59" t="s">
        <v>1285</v>
      </c>
      <c r="E115" s="56" t="s">
        <v>1286</v>
      </c>
    </row>
    <row r="116" spans="1:5" hidden="1">
      <c r="A116" s="57">
        <v>3</v>
      </c>
      <c r="B116" s="57">
        <v>9</v>
      </c>
      <c r="C116" s="58">
        <v>2</v>
      </c>
      <c r="D116" s="59" t="s">
        <v>1287</v>
      </c>
      <c r="E116" s="56" t="s">
        <v>1288</v>
      </c>
    </row>
    <row r="117" spans="1:5" hidden="1">
      <c r="A117" s="57">
        <v>3</v>
      </c>
      <c r="B117" s="57">
        <v>9</v>
      </c>
      <c r="C117" s="58">
        <v>3</v>
      </c>
      <c r="D117" s="59" t="s">
        <v>1289</v>
      </c>
      <c r="E117" s="56" t="s">
        <v>1290</v>
      </c>
    </row>
    <row r="118" spans="1:5" ht="45" hidden="1">
      <c r="A118" s="57">
        <v>4</v>
      </c>
      <c r="B118" s="57">
        <v>0</v>
      </c>
      <c r="C118" s="58">
        <v>0</v>
      </c>
      <c r="D118" s="62" t="s">
        <v>1291</v>
      </c>
      <c r="E118" s="55" t="s">
        <v>1292</v>
      </c>
    </row>
    <row r="119" spans="1:5" ht="45" hidden="1">
      <c r="A119" s="57">
        <v>4</v>
      </c>
      <c r="B119" s="57">
        <v>1</v>
      </c>
      <c r="C119" s="58">
        <v>0</v>
      </c>
      <c r="D119" s="59" t="s">
        <v>1293</v>
      </c>
      <c r="E119" s="56" t="s">
        <v>1294</v>
      </c>
    </row>
    <row r="120" spans="1:5" ht="30" hidden="1">
      <c r="A120" s="57">
        <v>4</v>
      </c>
      <c r="B120" s="57">
        <v>1</v>
      </c>
      <c r="C120" s="58">
        <v>1</v>
      </c>
      <c r="D120" s="59" t="s">
        <v>1295</v>
      </c>
      <c r="E120" s="56" t="s">
        <v>1296</v>
      </c>
    </row>
    <row r="121" spans="1:5" hidden="1">
      <c r="A121" s="57">
        <v>4</v>
      </c>
      <c r="B121" s="57">
        <v>1</v>
      </c>
      <c r="C121" s="58">
        <v>2</v>
      </c>
      <c r="D121" s="59" t="s">
        <v>1297</v>
      </c>
      <c r="E121" s="56" t="s">
        <v>1298</v>
      </c>
    </row>
    <row r="122" spans="1:5" ht="63.75" hidden="1">
      <c r="A122" s="57">
        <v>4</v>
      </c>
      <c r="B122" s="57">
        <v>2</v>
      </c>
      <c r="C122" s="58">
        <v>0</v>
      </c>
      <c r="D122" s="59" t="s">
        <v>1299</v>
      </c>
      <c r="E122" s="56" t="s">
        <v>1300</v>
      </c>
    </row>
    <row r="123" spans="1:5" ht="25.5" hidden="1">
      <c r="A123" s="57">
        <v>4</v>
      </c>
      <c r="B123" s="57">
        <v>2</v>
      </c>
      <c r="C123" s="58">
        <v>1</v>
      </c>
      <c r="D123" s="59" t="s">
        <v>1301</v>
      </c>
      <c r="E123" s="56" t="s">
        <v>1302</v>
      </c>
    </row>
    <row r="124" spans="1:5" ht="38.25" hidden="1">
      <c r="A124" s="57">
        <v>4</v>
      </c>
      <c r="B124" s="57">
        <v>2</v>
      </c>
      <c r="C124" s="58">
        <v>2</v>
      </c>
      <c r="D124" s="59" t="s">
        <v>1303</v>
      </c>
      <c r="E124" s="56" t="s">
        <v>1304</v>
      </c>
    </row>
    <row r="125" spans="1:5" ht="45" hidden="1">
      <c r="A125" s="57">
        <v>4</v>
      </c>
      <c r="B125" s="57">
        <v>2</v>
      </c>
      <c r="C125" s="58">
        <v>3</v>
      </c>
      <c r="D125" s="59" t="s">
        <v>1305</v>
      </c>
      <c r="E125" s="56" t="s">
        <v>1306</v>
      </c>
    </row>
    <row r="126" spans="1:5" ht="30" hidden="1">
      <c r="A126" s="57">
        <v>4</v>
      </c>
      <c r="B126" s="57">
        <v>3</v>
      </c>
      <c r="C126" s="58">
        <v>0</v>
      </c>
      <c r="D126" s="59" t="s">
        <v>1307</v>
      </c>
      <c r="E126" s="56" t="s">
        <v>1308</v>
      </c>
    </row>
    <row r="127" spans="1:5" ht="30" hidden="1">
      <c r="A127" s="57">
        <v>4</v>
      </c>
      <c r="B127" s="57">
        <v>3</v>
      </c>
      <c r="C127" s="58">
        <v>1</v>
      </c>
      <c r="D127" s="59" t="s">
        <v>1309</v>
      </c>
      <c r="E127" s="56" t="s">
        <v>1310</v>
      </c>
    </row>
    <row r="128" spans="1:5" hidden="1">
      <c r="A128" s="57">
        <v>4</v>
      </c>
      <c r="B128" s="57">
        <v>3</v>
      </c>
      <c r="C128" s="58">
        <v>2</v>
      </c>
      <c r="D128" s="59" t="s">
        <v>1311</v>
      </c>
      <c r="E128" s="56" t="s">
        <v>1312</v>
      </c>
    </row>
    <row r="129" spans="1:5" hidden="1">
      <c r="A129" s="57">
        <v>4</v>
      </c>
      <c r="B129" s="57">
        <v>3</v>
      </c>
      <c r="C129" s="58">
        <v>3</v>
      </c>
      <c r="D129" s="59" t="s">
        <v>1313</v>
      </c>
      <c r="E129" s="56" t="s">
        <v>1314</v>
      </c>
    </row>
    <row r="130" spans="1:5" ht="38.25" hidden="1">
      <c r="A130" s="57">
        <v>4</v>
      </c>
      <c r="B130" s="57">
        <v>3</v>
      </c>
      <c r="C130" s="58">
        <v>4</v>
      </c>
      <c r="D130" s="59" t="s">
        <v>1315</v>
      </c>
      <c r="E130" s="56" t="s">
        <v>1316</v>
      </c>
    </row>
    <row r="131" spans="1:5" ht="25.5" hidden="1">
      <c r="A131" s="57">
        <v>4</v>
      </c>
      <c r="B131" s="57">
        <v>4</v>
      </c>
      <c r="C131" s="58">
        <v>0</v>
      </c>
      <c r="D131" s="59" t="s">
        <v>1317</v>
      </c>
      <c r="E131" s="56" t="s">
        <v>1318</v>
      </c>
    </row>
    <row r="132" spans="1:5" ht="25.5" hidden="1">
      <c r="A132" s="57">
        <v>4</v>
      </c>
      <c r="B132" s="57">
        <v>4</v>
      </c>
      <c r="C132" s="58">
        <v>1</v>
      </c>
      <c r="D132" s="59" t="s">
        <v>1319</v>
      </c>
      <c r="E132" s="56" t="s">
        <v>1318</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15.xml><?xml version="1.0" encoding="utf-8"?>
<worksheet xmlns="http://schemas.openxmlformats.org/spreadsheetml/2006/main" xmlns:r="http://schemas.openxmlformats.org/officeDocument/2006/relationships">
  <dimension ref="A1:IV109"/>
  <sheetViews>
    <sheetView workbookViewId="0">
      <selection activeCell="B42" sqref="B42"/>
    </sheetView>
  </sheetViews>
  <sheetFormatPr baseColWidth="10" defaultColWidth="0" defaultRowHeight="15" customHeight="1" zeroHeight="1"/>
  <cols>
    <col min="1" max="1" width="10.7109375" style="50" customWidth="1"/>
    <col min="2" max="2" width="80" style="47" customWidth="1"/>
    <col min="3" max="3" width="99.85546875" style="51" hidden="1" customWidth="1"/>
    <col min="4" max="4" width="0.28515625" style="51" customWidth="1"/>
    <col min="5" max="5" width="0" style="51" hidden="1" customWidth="1"/>
    <col min="6" max="16384" width="11.42578125" style="51" hidden="1"/>
  </cols>
  <sheetData>
    <row r="1" spans="1:256" ht="30.75" customHeight="1">
      <c r="A1" s="974" t="s">
        <v>1363</v>
      </c>
      <c r="B1" s="974"/>
    </row>
    <row r="2" spans="1:256" s="43" customFormat="1" ht="24.95" customHeight="1">
      <c r="A2" s="63" t="s">
        <v>39</v>
      </c>
      <c r="B2" s="64" t="s">
        <v>34</v>
      </c>
      <c r="C2" s="42" t="s">
        <v>784</v>
      </c>
      <c r="D2" s="43" t="s">
        <v>785</v>
      </c>
      <c r="E2" s="43" t="s">
        <v>786</v>
      </c>
      <c r="F2" s="43" t="s">
        <v>787</v>
      </c>
      <c r="G2" s="43" t="s">
        <v>788</v>
      </c>
      <c r="H2" s="43" t="s">
        <v>789</v>
      </c>
      <c r="I2" s="43" t="s">
        <v>790</v>
      </c>
      <c r="J2" s="43" t="s">
        <v>791</v>
      </c>
      <c r="K2" s="43" t="s">
        <v>792</v>
      </c>
      <c r="L2" s="43" t="s">
        <v>793</v>
      </c>
      <c r="M2" s="43" t="s">
        <v>794</v>
      </c>
      <c r="N2" s="43" t="s">
        <v>795</v>
      </c>
      <c r="O2" s="43" t="s">
        <v>796</v>
      </c>
      <c r="P2" s="43" t="s">
        <v>797</v>
      </c>
      <c r="Q2" s="43" t="s">
        <v>798</v>
      </c>
      <c r="R2" s="43" t="s">
        <v>799</v>
      </c>
      <c r="S2" s="43" t="s">
        <v>800</v>
      </c>
      <c r="T2" s="43" t="s">
        <v>801</v>
      </c>
      <c r="U2" s="43" t="s">
        <v>802</v>
      </c>
      <c r="V2" s="43" t="s">
        <v>803</v>
      </c>
      <c r="W2" s="43" t="s">
        <v>804</v>
      </c>
      <c r="X2" s="43" t="s">
        <v>805</v>
      </c>
      <c r="Y2" s="43" t="s">
        <v>806</v>
      </c>
      <c r="Z2" s="43" t="s">
        <v>807</v>
      </c>
      <c r="AA2" s="43" t="s">
        <v>808</v>
      </c>
      <c r="AB2" s="43" t="s">
        <v>809</v>
      </c>
      <c r="AC2" s="43" t="s">
        <v>810</v>
      </c>
      <c r="AD2" s="43" t="s">
        <v>811</v>
      </c>
      <c r="AE2" s="43" t="s">
        <v>812</v>
      </c>
      <c r="AF2" s="43" t="s">
        <v>813</v>
      </c>
      <c r="AG2" s="43" t="s">
        <v>814</v>
      </c>
      <c r="AH2" s="43" t="s">
        <v>815</v>
      </c>
      <c r="AI2" s="43" t="s">
        <v>816</v>
      </c>
      <c r="AJ2" s="43" t="s">
        <v>817</v>
      </c>
      <c r="AK2" s="43" t="s">
        <v>818</v>
      </c>
      <c r="AL2" s="43" t="s">
        <v>819</v>
      </c>
      <c r="AM2" s="43" t="s">
        <v>820</v>
      </c>
      <c r="AN2" s="43" t="s">
        <v>821</v>
      </c>
      <c r="AO2" s="43" t="s">
        <v>822</v>
      </c>
      <c r="AP2" s="43" t="s">
        <v>823</v>
      </c>
      <c r="AQ2" s="43" t="s">
        <v>824</v>
      </c>
      <c r="AR2" s="43" t="s">
        <v>825</v>
      </c>
      <c r="AS2" s="43" t="s">
        <v>826</v>
      </c>
      <c r="AT2" s="43" t="s">
        <v>827</v>
      </c>
      <c r="AU2" s="43" t="s">
        <v>828</v>
      </c>
      <c r="AV2" s="43" t="s">
        <v>829</v>
      </c>
      <c r="AW2" s="43" t="s">
        <v>830</v>
      </c>
      <c r="AX2" s="43" t="s">
        <v>831</v>
      </c>
      <c r="AY2" s="43" t="s">
        <v>832</v>
      </c>
      <c r="AZ2" s="43" t="s">
        <v>833</v>
      </c>
      <c r="BA2" s="43" t="s">
        <v>834</v>
      </c>
      <c r="BB2" s="43" t="s">
        <v>835</v>
      </c>
      <c r="BC2" s="43" t="s">
        <v>836</v>
      </c>
      <c r="BD2" s="43" t="s">
        <v>837</v>
      </c>
      <c r="BE2" s="43" t="s">
        <v>838</v>
      </c>
      <c r="BF2" s="43" t="s">
        <v>839</v>
      </c>
      <c r="BG2" s="43" t="s">
        <v>840</v>
      </c>
      <c r="BH2" s="43" t="s">
        <v>841</v>
      </c>
      <c r="BI2" s="43" t="s">
        <v>842</v>
      </c>
      <c r="BJ2" s="43" t="s">
        <v>843</v>
      </c>
      <c r="BK2" s="43" t="s">
        <v>844</v>
      </c>
      <c r="BL2" s="43" t="s">
        <v>845</v>
      </c>
      <c r="BM2" s="43" t="s">
        <v>846</v>
      </c>
      <c r="BN2" s="43" t="s">
        <v>847</v>
      </c>
      <c r="BO2" s="43" t="s">
        <v>848</v>
      </c>
      <c r="BP2" s="43" t="s">
        <v>849</v>
      </c>
      <c r="BQ2" s="43" t="s">
        <v>850</v>
      </c>
      <c r="BR2" s="43" t="s">
        <v>851</v>
      </c>
      <c r="BS2" s="43" t="s">
        <v>852</v>
      </c>
      <c r="BT2" s="43" t="s">
        <v>853</v>
      </c>
      <c r="BU2" s="43" t="s">
        <v>854</v>
      </c>
      <c r="BV2" s="43" t="s">
        <v>855</v>
      </c>
      <c r="BW2" s="43" t="s">
        <v>856</v>
      </c>
      <c r="BX2" s="43" t="s">
        <v>857</v>
      </c>
      <c r="BY2" s="43" t="s">
        <v>858</v>
      </c>
      <c r="BZ2" s="43" t="s">
        <v>859</v>
      </c>
      <c r="CA2" s="43" t="s">
        <v>860</v>
      </c>
      <c r="CB2" s="43" t="s">
        <v>861</v>
      </c>
      <c r="CC2" s="43" t="s">
        <v>862</v>
      </c>
      <c r="CD2" s="43" t="s">
        <v>863</v>
      </c>
      <c r="CE2" s="43" t="s">
        <v>864</v>
      </c>
      <c r="CF2" s="43" t="s">
        <v>865</v>
      </c>
      <c r="CG2" s="43" t="s">
        <v>866</v>
      </c>
      <c r="CH2" s="43" t="s">
        <v>867</v>
      </c>
      <c r="CI2" s="43" t="s">
        <v>868</v>
      </c>
      <c r="CJ2" s="43" t="s">
        <v>869</v>
      </c>
      <c r="CK2" s="43" t="s">
        <v>870</v>
      </c>
      <c r="CL2" s="43" t="s">
        <v>871</v>
      </c>
      <c r="CM2" s="43" t="s">
        <v>872</v>
      </c>
      <c r="CN2" s="43" t="s">
        <v>873</v>
      </c>
      <c r="CO2" s="43" t="s">
        <v>874</v>
      </c>
      <c r="CP2" s="43" t="s">
        <v>875</v>
      </c>
      <c r="CQ2" s="43" t="s">
        <v>876</v>
      </c>
      <c r="CR2" s="43" t="s">
        <v>877</v>
      </c>
      <c r="CS2" s="43" t="s">
        <v>878</v>
      </c>
      <c r="CT2" s="43" t="s">
        <v>879</v>
      </c>
      <c r="CU2" s="43" t="s">
        <v>880</v>
      </c>
      <c r="CV2" s="43" t="s">
        <v>881</v>
      </c>
      <c r="CW2" s="43" t="s">
        <v>882</v>
      </c>
      <c r="CX2" s="43" t="s">
        <v>883</v>
      </c>
      <c r="CY2" s="43" t="s">
        <v>884</v>
      </c>
      <c r="CZ2" s="43" t="s">
        <v>885</v>
      </c>
      <c r="DA2" s="43" t="s">
        <v>886</v>
      </c>
      <c r="DB2" s="43" t="s">
        <v>887</v>
      </c>
      <c r="DC2" s="43" t="s">
        <v>888</v>
      </c>
      <c r="DD2" s="43" t="s">
        <v>889</v>
      </c>
      <c r="DE2" s="43" t="s">
        <v>890</v>
      </c>
      <c r="DF2" s="43" t="s">
        <v>891</v>
      </c>
      <c r="DG2" s="43" t="s">
        <v>892</v>
      </c>
      <c r="DH2" s="43" t="s">
        <v>893</v>
      </c>
      <c r="DI2" s="43" t="s">
        <v>894</v>
      </c>
      <c r="DJ2" s="43" t="s">
        <v>895</v>
      </c>
      <c r="DK2" s="43" t="s">
        <v>896</v>
      </c>
      <c r="DL2" s="43" t="s">
        <v>897</v>
      </c>
      <c r="DM2" s="43" t="s">
        <v>898</v>
      </c>
      <c r="DN2" s="43" t="s">
        <v>899</v>
      </c>
      <c r="DO2" s="43" t="s">
        <v>900</v>
      </c>
      <c r="DP2" s="43" t="s">
        <v>901</v>
      </c>
      <c r="DQ2" s="43" t="s">
        <v>902</v>
      </c>
      <c r="DR2" s="43" t="s">
        <v>903</v>
      </c>
      <c r="DS2" s="43" t="s">
        <v>904</v>
      </c>
      <c r="DT2" s="43" t="s">
        <v>905</v>
      </c>
      <c r="DU2" s="43" t="s">
        <v>906</v>
      </c>
      <c r="DV2" s="43" t="s">
        <v>907</v>
      </c>
      <c r="DW2" s="43" t="s">
        <v>908</v>
      </c>
      <c r="DX2" s="43" t="s">
        <v>909</v>
      </c>
      <c r="DY2" s="43" t="s">
        <v>910</v>
      </c>
      <c r="DZ2" s="43" t="s">
        <v>911</v>
      </c>
      <c r="EA2" s="43" t="s">
        <v>912</v>
      </c>
      <c r="EB2" s="43" t="s">
        <v>913</v>
      </c>
      <c r="EC2" s="43" t="s">
        <v>914</v>
      </c>
      <c r="ED2" s="43" t="s">
        <v>915</v>
      </c>
      <c r="EE2" s="43" t="s">
        <v>916</v>
      </c>
      <c r="EF2" s="43" t="s">
        <v>917</v>
      </c>
      <c r="EG2" s="43" t="s">
        <v>918</v>
      </c>
      <c r="EH2" s="43" t="s">
        <v>919</v>
      </c>
      <c r="EI2" s="43" t="s">
        <v>920</v>
      </c>
      <c r="EJ2" s="43" t="s">
        <v>921</v>
      </c>
      <c r="EK2" s="43" t="s">
        <v>922</v>
      </c>
      <c r="EL2" s="43" t="s">
        <v>923</v>
      </c>
      <c r="EM2" s="43" t="s">
        <v>924</v>
      </c>
      <c r="EN2" s="43" t="s">
        <v>925</v>
      </c>
      <c r="EO2" s="43" t="s">
        <v>926</v>
      </c>
      <c r="EP2" s="43" t="s">
        <v>927</v>
      </c>
      <c r="EQ2" s="43" t="s">
        <v>928</v>
      </c>
      <c r="ER2" s="43" t="s">
        <v>929</v>
      </c>
      <c r="ES2" s="43" t="s">
        <v>930</v>
      </c>
      <c r="ET2" s="43" t="s">
        <v>931</v>
      </c>
      <c r="EU2" s="43" t="s">
        <v>932</v>
      </c>
      <c r="EV2" s="43" t="s">
        <v>933</v>
      </c>
      <c r="EW2" s="43" t="s">
        <v>934</v>
      </c>
      <c r="EX2" s="43" t="s">
        <v>935</v>
      </c>
      <c r="EY2" s="43" t="s">
        <v>936</v>
      </c>
      <c r="EZ2" s="43" t="s">
        <v>937</v>
      </c>
      <c r="FA2" s="43" t="s">
        <v>938</v>
      </c>
      <c r="FB2" s="43" t="s">
        <v>939</v>
      </c>
      <c r="FC2" s="43" t="s">
        <v>940</v>
      </c>
      <c r="FD2" s="43" t="s">
        <v>941</v>
      </c>
      <c r="FE2" s="43" t="s">
        <v>942</v>
      </c>
      <c r="FF2" s="43" t="s">
        <v>943</v>
      </c>
      <c r="FG2" s="43" t="s">
        <v>944</v>
      </c>
      <c r="FH2" s="43" t="s">
        <v>945</v>
      </c>
      <c r="FI2" s="43" t="s">
        <v>946</v>
      </c>
      <c r="FJ2" s="43" t="s">
        <v>947</v>
      </c>
      <c r="FK2" s="43" t="s">
        <v>948</v>
      </c>
      <c r="FL2" s="43" t="s">
        <v>949</v>
      </c>
      <c r="FM2" s="43" t="s">
        <v>950</v>
      </c>
      <c r="FN2" s="43" t="s">
        <v>951</v>
      </c>
      <c r="FO2" s="43" t="s">
        <v>952</v>
      </c>
      <c r="FP2" s="43" t="s">
        <v>953</v>
      </c>
      <c r="FQ2" s="43" t="s">
        <v>954</v>
      </c>
      <c r="FR2" s="43" t="s">
        <v>955</v>
      </c>
      <c r="FS2" s="43" t="s">
        <v>956</v>
      </c>
      <c r="FT2" s="43" t="s">
        <v>957</v>
      </c>
      <c r="FU2" s="43" t="s">
        <v>958</v>
      </c>
      <c r="FV2" s="43" t="s">
        <v>959</v>
      </c>
      <c r="FW2" s="43" t="s">
        <v>960</v>
      </c>
      <c r="FX2" s="43" t="s">
        <v>961</v>
      </c>
      <c r="FY2" s="43" t="s">
        <v>962</v>
      </c>
      <c r="FZ2" s="43" t="s">
        <v>963</v>
      </c>
      <c r="GA2" s="43" t="s">
        <v>964</v>
      </c>
      <c r="GB2" s="43" t="s">
        <v>965</v>
      </c>
      <c r="GC2" s="43" t="s">
        <v>966</v>
      </c>
      <c r="GD2" s="43" t="s">
        <v>967</v>
      </c>
      <c r="GE2" s="43" t="s">
        <v>968</v>
      </c>
      <c r="GF2" s="43" t="s">
        <v>969</v>
      </c>
      <c r="GG2" s="43" t="s">
        <v>970</v>
      </c>
      <c r="GH2" s="43" t="s">
        <v>971</v>
      </c>
      <c r="GI2" s="43" t="s">
        <v>972</v>
      </c>
      <c r="GJ2" s="43" t="s">
        <v>973</v>
      </c>
      <c r="GK2" s="43" t="s">
        <v>974</v>
      </c>
      <c r="GL2" s="43" t="s">
        <v>975</v>
      </c>
      <c r="GM2" s="43" t="s">
        <v>976</v>
      </c>
      <c r="GN2" s="43" t="s">
        <v>977</v>
      </c>
      <c r="GO2" s="43" t="s">
        <v>978</v>
      </c>
      <c r="GP2" s="43" t="s">
        <v>979</v>
      </c>
      <c r="GQ2" s="43" t="s">
        <v>980</v>
      </c>
      <c r="GR2" s="43" t="s">
        <v>981</v>
      </c>
      <c r="GS2" s="43" t="s">
        <v>982</v>
      </c>
      <c r="GT2" s="43" t="s">
        <v>983</v>
      </c>
      <c r="GU2" s="43" t="s">
        <v>984</v>
      </c>
      <c r="GV2" s="43" t="s">
        <v>985</v>
      </c>
      <c r="GW2" s="43" t="s">
        <v>986</v>
      </c>
      <c r="GX2" s="43" t="s">
        <v>987</v>
      </c>
      <c r="GY2" s="43" t="s">
        <v>988</v>
      </c>
      <c r="GZ2" s="43" t="s">
        <v>989</v>
      </c>
      <c r="HA2" s="43" t="s">
        <v>990</v>
      </c>
      <c r="HB2" s="43" t="s">
        <v>991</v>
      </c>
      <c r="HC2" s="43" t="s">
        <v>992</v>
      </c>
      <c r="HD2" s="43" t="s">
        <v>993</v>
      </c>
      <c r="HE2" s="43" t="s">
        <v>994</v>
      </c>
      <c r="HF2" s="43" t="s">
        <v>995</v>
      </c>
      <c r="HG2" s="43" t="s">
        <v>996</v>
      </c>
      <c r="HH2" s="43" t="s">
        <v>997</v>
      </c>
      <c r="HI2" s="43" t="s">
        <v>998</v>
      </c>
      <c r="HJ2" s="43" t="s">
        <v>999</v>
      </c>
      <c r="HK2" s="43" t="s">
        <v>1000</v>
      </c>
      <c r="HL2" s="43" t="s">
        <v>1001</v>
      </c>
      <c r="HM2" s="43" t="s">
        <v>1002</v>
      </c>
      <c r="HN2" s="43" t="s">
        <v>1003</v>
      </c>
      <c r="HO2" s="43" t="s">
        <v>1004</v>
      </c>
      <c r="HP2" s="43" t="s">
        <v>1005</v>
      </c>
      <c r="HQ2" s="43" t="s">
        <v>1006</v>
      </c>
      <c r="HR2" s="43" t="s">
        <v>1007</v>
      </c>
      <c r="HS2" s="43" t="s">
        <v>1008</v>
      </c>
      <c r="HT2" s="43" t="s">
        <v>1009</v>
      </c>
      <c r="HU2" s="43" t="s">
        <v>1010</v>
      </c>
      <c r="HV2" s="43" t="s">
        <v>1011</v>
      </c>
      <c r="HW2" s="43" t="s">
        <v>1012</v>
      </c>
      <c r="HX2" s="43" t="s">
        <v>1013</v>
      </c>
      <c r="HY2" s="43" t="s">
        <v>1014</v>
      </c>
      <c r="HZ2" s="43" t="s">
        <v>1015</v>
      </c>
      <c r="IA2" s="43" t="s">
        <v>1016</v>
      </c>
      <c r="IB2" s="43" t="s">
        <v>1017</v>
      </c>
      <c r="IC2" s="43" t="s">
        <v>1018</v>
      </c>
      <c r="ID2" s="43" t="s">
        <v>1019</v>
      </c>
      <c r="IE2" s="43" t="s">
        <v>1020</v>
      </c>
      <c r="IF2" s="43" t="s">
        <v>1021</v>
      </c>
      <c r="IG2" s="43" t="s">
        <v>1022</v>
      </c>
      <c r="IH2" s="43" t="s">
        <v>1023</v>
      </c>
      <c r="II2" s="43" t="s">
        <v>1024</v>
      </c>
      <c r="IJ2" s="43" t="s">
        <v>1025</v>
      </c>
      <c r="IK2" s="43" t="s">
        <v>1026</v>
      </c>
      <c r="IL2" s="43" t="s">
        <v>1027</v>
      </c>
      <c r="IM2" s="43" t="s">
        <v>1028</v>
      </c>
      <c r="IN2" s="43" t="s">
        <v>1029</v>
      </c>
      <c r="IO2" s="43" t="s">
        <v>1030</v>
      </c>
      <c r="IP2" s="43" t="s">
        <v>1031</v>
      </c>
      <c r="IQ2" s="43" t="s">
        <v>1032</v>
      </c>
      <c r="IR2" s="43" t="s">
        <v>1033</v>
      </c>
      <c r="IS2" s="43" t="s">
        <v>1034</v>
      </c>
      <c r="IT2" s="43" t="s">
        <v>1035</v>
      </c>
      <c r="IU2" s="43" t="s">
        <v>1036</v>
      </c>
      <c r="IV2" s="43" t="s">
        <v>1037</v>
      </c>
    </row>
    <row r="3" spans="1:256" s="45" customFormat="1" ht="20.100000000000001" customHeight="1">
      <c r="A3" s="529">
        <v>100</v>
      </c>
      <c r="B3" s="530" t="s">
        <v>1348</v>
      </c>
      <c r="C3" s="44"/>
    </row>
    <row r="4" spans="1:256" s="45" customFormat="1" ht="20.100000000000001" customHeight="1">
      <c r="A4" s="508">
        <v>101</v>
      </c>
      <c r="B4" s="509" t="s">
        <v>1735</v>
      </c>
      <c r="C4" s="44"/>
    </row>
    <row r="5" spans="1:256" s="45" customFormat="1" ht="20.100000000000001" customHeight="1">
      <c r="A5" s="508">
        <v>102</v>
      </c>
      <c r="B5" s="509" t="s">
        <v>1738</v>
      </c>
      <c r="C5" s="44"/>
    </row>
    <row r="6" spans="1:256" s="45" customFormat="1" ht="20.100000000000001" customHeight="1">
      <c r="A6" s="508">
        <v>103</v>
      </c>
      <c r="B6" s="509" t="s">
        <v>1739</v>
      </c>
      <c r="C6" s="44"/>
    </row>
    <row r="7" spans="1:256" s="45" customFormat="1" ht="20.100000000000001" customHeight="1">
      <c r="A7" s="508">
        <v>104</v>
      </c>
      <c r="B7" s="509" t="s">
        <v>2</v>
      </c>
      <c r="C7" s="44"/>
    </row>
    <row r="8" spans="1:256" s="45" customFormat="1" ht="20.100000000000001" customHeight="1">
      <c r="A8" s="508">
        <v>105</v>
      </c>
      <c r="B8" s="509" t="s">
        <v>1736</v>
      </c>
      <c r="C8" s="44"/>
    </row>
    <row r="9" spans="1:256" s="45" customFormat="1" ht="20.100000000000001" customHeight="1">
      <c r="A9" s="508">
        <v>106</v>
      </c>
      <c r="B9" s="509" t="s">
        <v>1737</v>
      </c>
      <c r="C9" s="44"/>
    </row>
    <row r="10" spans="1:256" s="45" customFormat="1" ht="20.100000000000001" customHeight="1">
      <c r="A10" s="508">
        <v>107</v>
      </c>
      <c r="B10" s="509" t="s">
        <v>1803</v>
      </c>
      <c r="C10" s="44"/>
    </row>
    <row r="11" spans="1:256" s="45" customFormat="1" ht="20.100000000000001" customHeight="1">
      <c r="A11" s="529">
        <v>200</v>
      </c>
      <c r="B11" s="530" t="s">
        <v>40</v>
      </c>
      <c r="C11" s="44"/>
    </row>
    <row r="12" spans="1:256" s="45" customFormat="1" ht="20.100000000000001" customHeight="1">
      <c r="A12" s="508">
        <v>201</v>
      </c>
      <c r="B12" s="509" t="s">
        <v>1047</v>
      </c>
      <c r="C12" s="44"/>
    </row>
    <row r="13" spans="1:256" s="45" customFormat="1" ht="20.100000000000001" customHeight="1">
      <c r="A13" s="508">
        <v>202</v>
      </c>
      <c r="B13" s="509" t="s">
        <v>1048</v>
      </c>
      <c r="C13" s="44"/>
    </row>
    <row r="14" spans="1:256" s="45" customFormat="1" ht="20.100000000000001" customHeight="1">
      <c r="A14" s="508">
        <v>203</v>
      </c>
      <c r="B14" s="509" t="s">
        <v>1049</v>
      </c>
      <c r="C14" s="44"/>
    </row>
    <row r="15" spans="1:256" s="45" customFormat="1" ht="20.100000000000001" customHeight="1">
      <c r="A15" s="508">
        <v>209</v>
      </c>
      <c r="B15" s="509" t="s">
        <v>1050</v>
      </c>
      <c r="C15" s="44"/>
    </row>
    <row r="16" spans="1:256" s="45" customFormat="1" ht="20.100000000000001" customHeight="1">
      <c r="A16" s="531">
        <v>400</v>
      </c>
      <c r="B16" s="532" t="s">
        <v>41</v>
      </c>
      <c r="C16" s="44"/>
    </row>
    <row r="17" spans="1:256" s="45" customFormat="1" ht="20.100000000000001" customHeight="1">
      <c r="A17" s="510">
        <v>401</v>
      </c>
      <c r="B17" s="511" t="s">
        <v>1804</v>
      </c>
      <c r="C17" s="44"/>
    </row>
    <row r="18" spans="1:256" s="45" customFormat="1" ht="20.100000000000001" customHeight="1">
      <c r="A18" s="531">
        <v>500</v>
      </c>
      <c r="B18" s="532" t="s">
        <v>42</v>
      </c>
      <c r="C18" s="44"/>
    </row>
    <row r="19" spans="1:256" s="45" customFormat="1" ht="20.100000000000001" customHeight="1">
      <c r="A19" s="510">
        <v>501</v>
      </c>
      <c r="B19" s="511" t="s">
        <v>1038</v>
      </c>
      <c r="C19" s="44"/>
    </row>
    <row r="20" spans="1:256" s="45" customFormat="1" ht="20.100000000000001" customHeight="1">
      <c r="A20" s="510">
        <v>502</v>
      </c>
      <c r="B20" s="511" t="s">
        <v>1039</v>
      </c>
      <c r="C20" s="44"/>
    </row>
    <row r="21" spans="1:256" s="45" customFormat="1" ht="20.100000000000001" customHeight="1">
      <c r="A21" s="510">
        <v>503</v>
      </c>
      <c r="B21" s="511" t="s">
        <v>1040</v>
      </c>
      <c r="C21" s="44"/>
    </row>
    <row r="22" spans="1:256" s="45" customFormat="1" ht="20.100000000000001" customHeight="1">
      <c r="A22" s="510">
        <v>504</v>
      </c>
      <c r="B22" s="511" t="s">
        <v>1041</v>
      </c>
      <c r="C22" s="44"/>
    </row>
    <row r="23" spans="1:256" s="45" customFormat="1" ht="20.100000000000001" customHeight="1">
      <c r="A23" s="510">
        <v>505</v>
      </c>
      <c r="B23" s="509" t="s">
        <v>1042</v>
      </c>
      <c r="C23" s="46">
        <v>404</v>
      </c>
      <c r="D23" s="48" t="s">
        <v>1042</v>
      </c>
      <c r="E23" s="49">
        <v>404</v>
      </c>
      <c r="F23" s="48" t="s">
        <v>1042</v>
      </c>
      <c r="G23" s="49">
        <v>404</v>
      </c>
      <c r="H23" s="48" t="s">
        <v>1042</v>
      </c>
      <c r="I23" s="49">
        <v>404</v>
      </c>
      <c r="J23" s="48" t="s">
        <v>1042</v>
      </c>
      <c r="K23" s="49">
        <v>404</v>
      </c>
      <c r="L23" s="48" t="s">
        <v>1042</v>
      </c>
      <c r="M23" s="49">
        <v>404</v>
      </c>
      <c r="N23" s="48" t="s">
        <v>1042</v>
      </c>
      <c r="O23" s="49">
        <v>404</v>
      </c>
      <c r="P23" s="48" t="s">
        <v>1042</v>
      </c>
      <c r="Q23" s="49">
        <v>404</v>
      </c>
      <c r="R23" s="48" t="s">
        <v>1042</v>
      </c>
      <c r="S23" s="49">
        <v>404</v>
      </c>
      <c r="T23" s="48" t="s">
        <v>1042</v>
      </c>
      <c r="U23" s="49">
        <v>404</v>
      </c>
      <c r="V23" s="48" t="s">
        <v>1042</v>
      </c>
      <c r="W23" s="49">
        <v>404</v>
      </c>
      <c r="X23" s="48" t="s">
        <v>1042</v>
      </c>
      <c r="Y23" s="49">
        <v>404</v>
      </c>
      <c r="Z23" s="48" t="s">
        <v>1042</v>
      </c>
      <c r="AA23" s="49">
        <v>404</v>
      </c>
      <c r="AB23" s="48" t="s">
        <v>1042</v>
      </c>
      <c r="AC23" s="49">
        <v>404</v>
      </c>
      <c r="AD23" s="48" t="s">
        <v>1042</v>
      </c>
      <c r="AE23" s="49">
        <v>404</v>
      </c>
      <c r="AF23" s="48" t="s">
        <v>1042</v>
      </c>
      <c r="AG23" s="49">
        <v>404</v>
      </c>
      <c r="AH23" s="48" t="s">
        <v>1042</v>
      </c>
      <c r="AI23" s="49">
        <v>404</v>
      </c>
      <c r="AJ23" s="48" t="s">
        <v>1042</v>
      </c>
      <c r="AK23" s="49">
        <v>404</v>
      </c>
      <c r="AL23" s="48" t="s">
        <v>1042</v>
      </c>
      <c r="AM23" s="49">
        <v>404</v>
      </c>
      <c r="AN23" s="48" t="s">
        <v>1042</v>
      </c>
      <c r="AO23" s="49">
        <v>404</v>
      </c>
      <c r="AP23" s="48" t="s">
        <v>1042</v>
      </c>
      <c r="AQ23" s="49">
        <v>404</v>
      </c>
      <c r="AR23" s="48" t="s">
        <v>1042</v>
      </c>
      <c r="AS23" s="49">
        <v>404</v>
      </c>
      <c r="AT23" s="48" t="s">
        <v>1042</v>
      </c>
      <c r="AU23" s="49">
        <v>404</v>
      </c>
      <c r="AV23" s="48" t="s">
        <v>1042</v>
      </c>
      <c r="AW23" s="49">
        <v>404</v>
      </c>
      <c r="AX23" s="48" t="s">
        <v>1042</v>
      </c>
      <c r="AY23" s="49">
        <v>404</v>
      </c>
      <c r="AZ23" s="48" t="s">
        <v>1042</v>
      </c>
      <c r="BA23" s="49">
        <v>404</v>
      </c>
      <c r="BB23" s="48" t="s">
        <v>1042</v>
      </c>
      <c r="BC23" s="49">
        <v>404</v>
      </c>
      <c r="BD23" s="48" t="s">
        <v>1042</v>
      </c>
      <c r="BE23" s="49">
        <v>404</v>
      </c>
      <c r="BF23" s="48" t="s">
        <v>1042</v>
      </c>
      <c r="BG23" s="49">
        <v>404</v>
      </c>
      <c r="BH23" s="48" t="s">
        <v>1042</v>
      </c>
      <c r="BI23" s="49">
        <v>404</v>
      </c>
      <c r="BJ23" s="48" t="s">
        <v>1042</v>
      </c>
      <c r="BK23" s="49">
        <v>404</v>
      </c>
      <c r="BL23" s="48" t="s">
        <v>1042</v>
      </c>
      <c r="BM23" s="49">
        <v>404</v>
      </c>
      <c r="BN23" s="48" t="s">
        <v>1042</v>
      </c>
      <c r="BO23" s="49">
        <v>404</v>
      </c>
      <c r="BP23" s="48" t="s">
        <v>1042</v>
      </c>
      <c r="BQ23" s="49">
        <v>404</v>
      </c>
      <c r="BR23" s="48" t="s">
        <v>1042</v>
      </c>
      <c r="BS23" s="49">
        <v>404</v>
      </c>
      <c r="BT23" s="48" t="s">
        <v>1042</v>
      </c>
      <c r="BU23" s="49">
        <v>404</v>
      </c>
      <c r="BV23" s="48" t="s">
        <v>1042</v>
      </c>
      <c r="BW23" s="49">
        <v>404</v>
      </c>
      <c r="BX23" s="48" t="s">
        <v>1042</v>
      </c>
      <c r="BY23" s="49">
        <v>404</v>
      </c>
      <c r="BZ23" s="48" t="s">
        <v>1042</v>
      </c>
      <c r="CA23" s="49">
        <v>404</v>
      </c>
      <c r="CB23" s="48" t="s">
        <v>1042</v>
      </c>
      <c r="CC23" s="49">
        <v>404</v>
      </c>
      <c r="CD23" s="48" t="s">
        <v>1042</v>
      </c>
      <c r="CE23" s="49">
        <v>404</v>
      </c>
      <c r="CF23" s="48" t="s">
        <v>1042</v>
      </c>
      <c r="CG23" s="49">
        <v>404</v>
      </c>
      <c r="CH23" s="48" t="s">
        <v>1042</v>
      </c>
      <c r="CI23" s="49">
        <v>404</v>
      </c>
      <c r="CJ23" s="48" t="s">
        <v>1042</v>
      </c>
      <c r="CK23" s="49">
        <v>404</v>
      </c>
      <c r="CL23" s="48" t="s">
        <v>1042</v>
      </c>
      <c r="CM23" s="49">
        <v>404</v>
      </c>
      <c r="CN23" s="48" t="s">
        <v>1042</v>
      </c>
      <c r="CO23" s="49">
        <v>404</v>
      </c>
      <c r="CP23" s="48" t="s">
        <v>1042</v>
      </c>
      <c r="CQ23" s="49">
        <v>404</v>
      </c>
      <c r="CR23" s="48" t="s">
        <v>1042</v>
      </c>
      <c r="CS23" s="49">
        <v>404</v>
      </c>
      <c r="CT23" s="48" t="s">
        <v>1042</v>
      </c>
      <c r="CU23" s="49">
        <v>404</v>
      </c>
      <c r="CV23" s="48" t="s">
        <v>1042</v>
      </c>
      <c r="CW23" s="49">
        <v>404</v>
      </c>
      <c r="CX23" s="48" t="s">
        <v>1042</v>
      </c>
      <c r="CY23" s="49">
        <v>404</v>
      </c>
      <c r="CZ23" s="48" t="s">
        <v>1042</v>
      </c>
      <c r="DA23" s="49">
        <v>404</v>
      </c>
      <c r="DB23" s="48" t="s">
        <v>1042</v>
      </c>
      <c r="DC23" s="49">
        <v>404</v>
      </c>
      <c r="DD23" s="48" t="s">
        <v>1042</v>
      </c>
      <c r="DE23" s="49">
        <v>404</v>
      </c>
      <c r="DF23" s="48" t="s">
        <v>1042</v>
      </c>
      <c r="DG23" s="49">
        <v>404</v>
      </c>
      <c r="DH23" s="48" t="s">
        <v>1042</v>
      </c>
      <c r="DI23" s="49">
        <v>404</v>
      </c>
      <c r="DJ23" s="48" t="s">
        <v>1042</v>
      </c>
      <c r="DK23" s="49">
        <v>404</v>
      </c>
      <c r="DL23" s="48" t="s">
        <v>1042</v>
      </c>
      <c r="DM23" s="49">
        <v>404</v>
      </c>
      <c r="DN23" s="48" t="s">
        <v>1042</v>
      </c>
      <c r="DO23" s="49">
        <v>404</v>
      </c>
      <c r="DP23" s="48" t="s">
        <v>1042</v>
      </c>
      <c r="DQ23" s="49">
        <v>404</v>
      </c>
      <c r="DR23" s="48" t="s">
        <v>1042</v>
      </c>
      <c r="DS23" s="49">
        <v>404</v>
      </c>
      <c r="DT23" s="48" t="s">
        <v>1042</v>
      </c>
      <c r="DU23" s="49">
        <v>404</v>
      </c>
      <c r="DV23" s="48" t="s">
        <v>1042</v>
      </c>
      <c r="DW23" s="49">
        <v>404</v>
      </c>
      <c r="DX23" s="48" t="s">
        <v>1042</v>
      </c>
      <c r="DY23" s="49">
        <v>404</v>
      </c>
      <c r="DZ23" s="48" t="s">
        <v>1042</v>
      </c>
      <c r="EA23" s="49">
        <v>404</v>
      </c>
      <c r="EB23" s="48" t="s">
        <v>1042</v>
      </c>
      <c r="EC23" s="49">
        <v>404</v>
      </c>
      <c r="ED23" s="48" t="s">
        <v>1042</v>
      </c>
      <c r="EE23" s="49">
        <v>404</v>
      </c>
      <c r="EF23" s="48" t="s">
        <v>1042</v>
      </c>
      <c r="EG23" s="49">
        <v>404</v>
      </c>
      <c r="EH23" s="48" t="s">
        <v>1042</v>
      </c>
      <c r="EI23" s="49">
        <v>404</v>
      </c>
      <c r="EJ23" s="48" t="s">
        <v>1042</v>
      </c>
      <c r="EK23" s="49">
        <v>404</v>
      </c>
      <c r="EL23" s="48" t="s">
        <v>1042</v>
      </c>
      <c r="EM23" s="49">
        <v>404</v>
      </c>
      <c r="EN23" s="48" t="s">
        <v>1042</v>
      </c>
      <c r="EO23" s="49">
        <v>404</v>
      </c>
      <c r="EP23" s="48" t="s">
        <v>1042</v>
      </c>
      <c r="EQ23" s="49">
        <v>404</v>
      </c>
      <c r="ER23" s="48" t="s">
        <v>1042</v>
      </c>
      <c r="ES23" s="49">
        <v>404</v>
      </c>
      <c r="ET23" s="48" t="s">
        <v>1042</v>
      </c>
      <c r="EU23" s="49">
        <v>404</v>
      </c>
      <c r="EV23" s="48" t="s">
        <v>1042</v>
      </c>
      <c r="EW23" s="49">
        <v>404</v>
      </c>
      <c r="EX23" s="48" t="s">
        <v>1042</v>
      </c>
      <c r="EY23" s="49">
        <v>404</v>
      </c>
      <c r="EZ23" s="48" t="s">
        <v>1042</v>
      </c>
      <c r="FA23" s="49">
        <v>404</v>
      </c>
      <c r="FB23" s="48" t="s">
        <v>1042</v>
      </c>
      <c r="FC23" s="49">
        <v>404</v>
      </c>
      <c r="FD23" s="48" t="s">
        <v>1042</v>
      </c>
      <c r="FE23" s="49">
        <v>404</v>
      </c>
      <c r="FF23" s="48" t="s">
        <v>1042</v>
      </c>
      <c r="FG23" s="49">
        <v>404</v>
      </c>
      <c r="FH23" s="48" t="s">
        <v>1042</v>
      </c>
      <c r="FI23" s="49">
        <v>404</v>
      </c>
      <c r="FJ23" s="48" t="s">
        <v>1042</v>
      </c>
      <c r="FK23" s="49">
        <v>404</v>
      </c>
      <c r="FL23" s="48" t="s">
        <v>1042</v>
      </c>
      <c r="FM23" s="49">
        <v>404</v>
      </c>
      <c r="FN23" s="48" t="s">
        <v>1042</v>
      </c>
      <c r="FO23" s="49">
        <v>404</v>
      </c>
      <c r="FP23" s="48" t="s">
        <v>1042</v>
      </c>
      <c r="FQ23" s="49">
        <v>404</v>
      </c>
      <c r="FR23" s="48" t="s">
        <v>1042</v>
      </c>
      <c r="FS23" s="49">
        <v>404</v>
      </c>
      <c r="FT23" s="48" t="s">
        <v>1042</v>
      </c>
      <c r="FU23" s="49">
        <v>404</v>
      </c>
      <c r="FV23" s="48" t="s">
        <v>1042</v>
      </c>
      <c r="FW23" s="49">
        <v>404</v>
      </c>
      <c r="FX23" s="48" t="s">
        <v>1042</v>
      </c>
      <c r="FY23" s="49">
        <v>404</v>
      </c>
      <c r="FZ23" s="48" t="s">
        <v>1042</v>
      </c>
      <c r="GA23" s="49">
        <v>404</v>
      </c>
      <c r="GB23" s="48" t="s">
        <v>1042</v>
      </c>
      <c r="GC23" s="49">
        <v>404</v>
      </c>
      <c r="GD23" s="48" t="s">
        <v>1042</v>
      </c>
      <c r="GE23" s="49">
        <v>404</v>
      </c>
      <c r="GF23" s="48" t="s">
        <v>1042</v>
      </c>
      <c r="GG23" s="49">
        <v>404</v>
      </c>
      <c r="GH23" s="48" t="s">
        <v>1042</v>
      </c>
      <c r="GI23" s="49">
        <v>404</v>
      </c>
      <c r="GJ23" s="48" t="s">
        <v>1042</v>
      </c>
      <c r="GK23" s="49">
        <v>404</v>
      </c>
      <c r="GL23" s="48" t="s">
        <v>1042</v>
      </c>
      <c r="GM23" s="49">
        <v>404</v>
      </c>
      <c r="GN23" s="48" t="s">
        <v>1042</v>
      </c>
      <c r="GO23" s="49">
        <v>404</v>
      </c>
      <c r="GP23" s="48" t="s">
        <v>1042</v>
      </c>
      <c r="GQ23" s="49">
        <v>404</v>
      </c>
      <c r="GR23" s="48" t="s">
        <v>1042</v>
      </c>
      <c r="GS23" s="49">
        <v>404</v>
      </c>
      <c r="GT23" s="48" t="s">
        <v>1042</v>
      </c>
      <c r="GU23" s="49">
        <v>404</v>
      </c>
      <c r="GV23" s="48" t="s">
        <v>1042</v>
      </c>
      <c r="GW23" s="49">
        <v>404</v>
      </c>
      <c r="GX23" s="48" t="s">
        <v>1042</v>
      </c>
      <c r="GY23" s="49">
        <v>404</v>
      </c>
      <c r="GZ23" s="48" t="s">
        <v>1042</v>
      </c>
      <c r="HA23" s="49">
        <v>404</v>
      </c>
      <c r="HB23" s="48" t="s">
        <v>1042</v>
      </c>
      <c r="HC23" s="49">
        <v>404</v>
      </c>
      <c r="HD23" s="48" t="s">
        <v>1042</v>
      </c>
      <c r="HE23" s="49">
        <v>404</v>
      </c>
      <c r="HF23" s="48" t="s">
        <v>1042</v>
      </c>
      <c r="HG23" s="49">
        <v>404</v>
      </c>
      <c r="HH23" s="48" t="s">
        <v>1042</v>
      </c>
      <c r="HI23" s="49">
        <v>404</v>
      </c>
      <c r="HJ23" s="48" t="s">
        <v>1042</v>
      </c>
      <c r="HK23" s="49">
        <v>404</v>
      </c>
      <c r="HL23" s="48" t="s">
        <v>1042</v>
      </c>
      <c r="HM23" s="49">
        <v>404</v>
      </c>
      <c r="HN23" s="48" t="s">
        <v>1042</v>
      </c>
      <c r="HO23" s="49">
        <v>404</v>
      </c>
      <c r="HP23" s="48" t="s">
        <v>1042</v>
      </c>
      <c r="HQ23" s="49">
        <v>404</v>
      </c>
      <c r="HR23" s="48" t="s">
        <v>1042</v>
      </c>
      <c r="HS23" s="49">
        <v>404</v>
      </c>
      <c r="HT23" s="48" t="s">
        <v>1042</v>
      </c>
      <c r="HU23" s="49">
        <v>404</v>
      </c>
      <c r="HV23" s="48" t="s">
        <v>1042</v>
      </c>
      <c r="HW23" s="49">
        <v>404</v>
      </c>
      <c r="HX23" s="48" t="s">
        <v>1042</v>
      </c>
      <c r="HY23" s="49">
        <v>404</v>
      </c>
      <c r="HZ23" s="48" t="s">
        <v>1042</v>
      </c>
      <c r="IA23" s="49">
        <v>404</v>
      </c>
      <c r="IB23" s="48" t="s">
        <v>1042</v>
      </c>
      <c r="IC23" s="49">
        <v>404</v>
      </c>
      <c r="ID23" s="48" t="s">
        <v>1042</v>
      </c>
      <c r="IE23" s="49">
        <v>404</v>
      </c>
      <c r="IF23" s="48" t="s">
        <v>1042</v>
      </c>
      <c r="IG23" s="49">
        <v>404</v>
      </c>
      <c r="IH23" s="48" t="s">
        <v>1042</v>
      </c>
      <c r="II23" s="49">
        <v>404</v>
      </c>
      <c r="IJ23" s="48" t="s">
        <v>1042</v>
      </c>
      <c r="IK23" s="49">
        <v>404</v>
      </c>
      <c r="IL23" s="48" t="s">
        <v>1042</v>
      </c>
      <c r="IM23" s="49">
        <v>404</v>
      </c>
      <c r="IN23" s="48" t="s">
        <v>1042</v>
      </c>
      <c r="IO23" s="49">
        <v>404</v>
      </c>
      <c r="IP23" s="48" t="s">
        <v>1042</v>
      </c>
      <c r="IQ23" s="49">
        <v>404</v>
      </c>
      <c r="IR23" s="48" t="s">
        <v>1042</v>
      </c>
      <c r="IS23" s="49">
        <v>404</v>
      </c>
      <c r="IT23" s="48" t="s">
        <v>1042</v>
      </c>
      <c r="IU23" s="49">
        <v>404</v>
      </c>
      <c r="IV23" s="48" t="s">
        <v>1042</v>
      </c>
    </row>
    <row r="24" spans="1:256" s="45" customFormat="1" ht="20.100000000000001" customHeight="1">
      <c r="A24" s="510">
        <v>506</v>
      </c>
      <c r="B24" s="511" t="s">
        <v>1805</v>
      </c>
      <c r="C24" s="44"/>
    </row>
    <row r="25" spans="1:256" s="45" customFormat="1" ht="20.100000000000001" customHeight="1">
      <c r="A25" s="46">
        <v>509</v>
      </c>
      <c r="B25" s="594" t="s">
        <v>1043</v>
      </c>
      <c r="C25" s="44"/>
    </row>
    <row r="26" spans="1:256" s="45" customFormat="1" ht="20.100000000000001" customHeight="1">
      <c r="A26" s="529">
        <v>600</v>
      </c>
      <c r="B26" s="533" t="s">
        <v>43</v>
      </c>
      <c r="C26" s="44"/>
    </row>
    <row r="27" spans="1:256" s="45" customFormat="1" ht="20.100000000000001" customHeight="1">
      <c r="A27" s="508">
        <v>601</v>
      </c>
      <c r="B27" s="512" t="s">
        <v>1044</v>
      </c>
      <c r="C27" s="44"/>
    </row>
    <row r="28" spans="1:256" s="45" customFormat="1" ht="20.100000000000001" customHeight="1">
      <c r="A28" s="508">
        <v>602</v>
      </c>
      <c r="B28" s="512" t="s">
        <v>1045</v>
      </c>
      <c r="C28" s="44"/>
    </row>
    <row r="29" spans="1:256" s="45" customFormat="1" ht="20.100000000000001" customHeight="1">
      <c r="A29" s="510">
        <v>603</v>
      </c>
      <c r="B29" s="511" t="s">
        <v>1806</v>
      </c>
      <c r="C29" s="44"/>
    </row>
    <row r="30" spans="1:256" s="45" customFormat="1" ht="20.100000000000001" customHeight="1">
      <c r="A30" s="508">
        <v>609</v>
      </c>
      <c r="B30" s="512" t="s">
        <v>1046</v>
      </c>
      <c r="C30" s="44"/>
    </row>
    <row r="31" spans="1:256" s="45" customFormat="1" ht="20.100000000000001" customHeight="1">
      <c r="A31" s="529">
        <v>700</v>
      </c>
      <c r="B31" s="530" t="s">
        <v>768</v>
      </c>
      <c r="C31" s="44"/>
    </row>
    <row r="32" spans="1:256" s="45" customFormat="1" ht="20.100000000000001" customHeight="1">
      <c r="A32" s="508">
        <v>701</v>
      </c>
      <c r="B32" s="509" t="s">
        <v>1807</v>
      </c>
      <c r="C32" s="44"/>
    </row>
    <row r="33" spans="1:3" s="45" customFormat="1" ht="20.100000000000001" customHeight="1">
      <c r="A33" s="508">
        <v>702</v>
      </c>
      <c r="B33" s="509" t="s">
        <v>1051</v>
      </c>
      <c r="C33" s="44"/>
    </row>
    <row r="34" spans="1:3" s="45" customFormat="1" ht="20.100000000000001" customHeight="1">
      <c r="A34" s="508">
        <v>703</v>
      </c>
      <c r="B34" s="509" t="s">
        <v>1052</v>
      </c>
      <c r="C34" s="44"/>
    </row>
    <row r="35" spans="1:3" s="45" customFormat="1" ht="20.100000000000001" customHeight="1">
      <c r="A35" s="508">
        <v>704</v>
      </c>
      <c r="B35" s="509" t="s">
        <v>1053</v>
      </c>
      <c r="C35" s="44"/>
    </row>
    <row r="36" spans="1:3" s="45" customFormat="1" ht="20.100000000000001" customHeight="1">
      <c r="A36" s="508">
        <v>709</v>
      </c>
      <c r="B36" s="509" t="s">
        <v>191</v>
      </c>
      <c r="C36" s="44"/>
    </row>
    <row r="37" spans="1:3" ht="15.75"/>
    <row r="38" spans="1:3" s="50" customFormat="1" ht="15.75">
      <c r="B38" s="47"/>
    </row>
    <row r="39" spans="1:3" s="50" customFormat="1" ht="15.75">
      <c r="B39" s="47"/>
    </row>
    <row r="40" spans="1:3" s="50" customFormat="1" ht="15.75">
      <c r="B40" s="47"/>
    </row>
    <row r="41" spans="1:3" s="50" customFormat="1" ht="15.75">
      <c r="B41" s="47"/>
    </row>
    <row r="42" spans="1:3" s="50" customFormat="1" ht="15.75">
      <c r="B42" s="47"/>
    </row>
    <row r="43" spans="1:3" s="50" customFormat="1" ht="15.75">
      <c r="B43" s="47"/>
    </row>
    <row r="44" spans="1:3" s="50" customFormat="1" ht="15.75">
      <c r="B44" s="47"/>
    </row>
    <row r="45" spans="1:3" ht="15" customHeight="1"/>
    <row r="46" spans="1:3" ht="15" customHeight="1"/>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6.xml><?xml version="1.0" encoding="utf-8"?>
<worksheet xmlns="http://schemas.openxmlformats.org/spreadsheetml/2006/main" xmlns:r="http://schemas.openxmlformats.org/officeDocument/2006/relationships">
  <dimension ref="A1:L24"/>
  <sheetViews>
    <sheetView workbookViewId="0">
      <selection sqref="A1:D1"/>
    </sheetView>
  </sheetViews>
  <sheetFormatPr baseColWidth="10" defaultRowHeight="1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c r="A1" s="973" t="s">
        <v>1802</v>
      </c>
      <c r="B1" s="973"/>
      <c r="C1" s="973"/>
      <c r="D1" s="973"/>
      <c r="E1" s="514"/>
    </row>
    <row r="2" spans="1:5" ht="36" customHeight="1" thickBot="1">
      <c r="A2" s="549" t="s">
        <v>1740</v>
      </c>
      <c r="B2" s="979" t="s">
        <v>1741</v>
      </c>
      <c r="C2" s="979"/>
      <c r="D2" s="550" t="s">
        <v>1742</v>
      </c>
      <c r="E2" s="513"/>
    </row>
    <row r="3" spans="1:5" ht="15" customHeight="1">
      <c r="A3" s="977" t="s">
        <v>1743</v>
      </c>
      <c r="B3" s="551" t="s">
        <v>1750</v>
      </c>
      <c r="C3" s="552"/>
      <c r="D3" s="981" t="s">
        <v>1755</v>
      </c>
    </row>
    <row r="4" spans="1:5">
      <c r="A4" s="980"/>
      <c r="B4" s="515" t="s">
        <v>1744</v>
      </c>
      <c r="C4" s="516" t="s">
        <v>1751</v>
      </c>
      <c r="D4" s="982"/>
    </row>
    <row r="5" spans="1:5">
      <c r="A5" s="980"/>
      <c r="B5" s="517" t="s">
        <v>1744</v>
      </c>
      <c r="C5" s="518" t="s">
        <v>1752</v>
      </c>
      <c r="D5" s="983"/>
    </row>
    <row r="6" spans="1:5" ht="39" customHeight="1" thickBot="1">
      <c r="A6" s="978"/>
      <c r="B6" s="553" t="s">
        <v>1744</v>
      </c>
      <c r="C6" s="554" t="s">
        <v>1753</v>
      </c>
      <c r="D6" s="555" t="s">
        <v>1756</v>
      </c>
    </row>
    <row r="7" spans="1:5" ht="4.5" customHeight="1" thickBot="1">
      <c r="A7" s="567"/>
      <c r="B7" s="567"/>
      <c r="C7" s="571"/>
      <c r="D7" s="572"/>
    </row>
    <row r="8" spans="1:5" ht="116.25" customHeight="1">
      <c r="A8" s="984" t="s">
        <v>1745</v>
      </c>
      <c r="B8" s="556" t="s">
        <v>1744</v>
      </c>
      <c r="C8" s="557" t="s">
        <v>1754</v>
      </c>
      <c r="D8" s="558" t="s">
        <v>1746</v>
      </c>
    </row>
    <row r="9" spans="1:5" ht="76.5" customHeight="1">
      <c r="A9" s="985"/>
      <c r="B9" s="541" t="s">
        <v>1744</v>
      </c>
      <c r="C9" s="540" t="s">
        <v>1757</v>
      </c>
      <c r="D9" s="543">
        <v>0</v>
      </c>
    </row>
    <row r="10" spans="1:5" ht="72" customHeight="1">
      <c r="A10" s="985"/>
      <c r="B10" s="541" t="s">
        <v>1744</v>
      </c>
      <c r="C10" s="542" t="s">
        <v>1758</v>
      </c>
      <c r="D10" s="543" t="s">
        <v>1747</v>
      </c>
    </row>
    <row r="11" spans="1:5" ht="36" customHeight="1">
      <c r="A11" s="985"/>
      <c r="B11" s="541" t="s">
        <v>1744</v>
      </c>
      <c r="C11" s="542" t="s">
        <v>1759</v>
      </c>
      <c r="D11" s="544" t="s">
        <v>1760</v>
      </c>
    </row>
    <row r="12" spans="1:5" ht="56.25" customHeight="1">
      <c r="A12" s="985"/>
      <c r="B12" s="541" t="s">
        <v>1744</v>
      </c>
      <c r="C12" s="542" t="s">
        <v>1761</v>
      </c>
      <c r="D12" s="543" t="s">
        <v>1762</v>
      </c>
    </row>
    <row r="13" spans="1:5" ht="37.5" customHeight="1">
      <c r="A13" s="985"/>
      <c r="B13" s="541" t="s">
        <v>1744</v>
      </c>
      <c r="C13" s="542" t="s">
        <v>1763</v>
      </c>
      <c r="D13" s="543" t="s">
        <v>1765</v>
      </c>
    </row>
    <row r="14" spans="1:5" ht="38.25" customHeight="1" thickBot="1">
      <c r="A14" s="986"/>
      <c r="B14" s="559" t="s">
        <v>1744</v>
      </c>
      <c r="C14" s="560" t="s">
        <v>1764</v>
      </c>
      <c r="D14" s="561" t="s">
        <v>1766</v>
      </c>
    </row>
    <row r="15" spans="1:5" ht="4.5" customHeight="1" thickBot="1">
      <c r="A15" s="428"/>
      <c r="B15" s="573"/>
      <c r="C15" s="574"/>
      <c r="D15" s="575"/>
    </row>
    <row r="16" spans="1:5" ht="43.5" customHeight="1">
      <c r="A16" s="987" t="s">
        <v>1749</v>
      </c>
      <c r="B16" s="562" t="s">
        <v>1744</v>
      </c>
      <c r="C16" s="563" t="s">
        <v>1774</v>
      </c>
      <c r="D16" s="564" t="s">
        <v>1771</v>
      </c>
    </row>
    <row r="17" spans="1:4" ht="50.25" customHeight="1">
      <c r="A17" s="988"/>
      <c r="B17" s="519" t="s">
        <v>1744</v>
      </c>
      <c r="C17" s="520" t="s">
        <v>1775</v>
      </c>
      <c r="D17" s="545" t="s">
        <v>1767</v>
      </c>
    </row>
    <row r="18" spans="1:4" ht="54.75" customHeight="1" thickBot="1">
      <c r="A18" s="989"/>
      <c r="B18" s="546" t="s">
        <v>1744</v>
      </c>
      <c r="C18" s="547" t="s">
        <v>1776</v>
      </c>
      <c r="D18" s="548" t="s">
        <v>1768</v>
      </c>
    </row>
    <row r="19" spans="1:4" ht="4.5" customHeight="1" thickBot="1">
      <c r="A19" s="576"/>
      <c r="B19" s="577"/>
      <c r="C19" s="574"/>
      <c r="D19" s="575"/>
    </row>
    <row r="20" spans="1:4" ht="59.25" customHeight="1">
      <c r="A20" s="975" t="s">
        <v>1769</v>
      </c>
      <c r="B20" s="565" t="s">
        <v>1744</v>
      </c>
      <c r="C20" s="566" t="s">
        <v>1777</v>
      </c>
      <c r="D20" s="558" t="s">
        <v>1779</v>
      </c>
    </row>
    <row r="21" spans="1:4" ht="25.5" customHeight="1" thickBot="1">
      <c r="A21" s="976"/>
      <c r="B21" s="559" t="s">
        <v>1744</v>
      </c>
      <c r="C21" s="560" t="s">
        <v>1778</v>
      </c>
      <c r="D21" s="561" t="s">
        <v>1780</v>
      </c>
    </row>
    <row r="22" spans="1:4" ht="4.5" customHeight="1" thickBot="1">
      <c r="A22" s="578"/>
      <c r="B22" s="568"/>
      <c r="C22" s="569"/>
      <c r="D22" s="570"/>
    </row>
    <row r="23" spans="1:4" ht="37.5" customHeight="1">
      <c r="A23" s="977" t="s">
        <v>1770</v>
      </c>
      <c r="B23" s="562" t="s">
        <v>1744</v>
      </c>
      <c r="C23" s="563" t="s">
        <v>1773</v>
      </c>
      <c r="D23" s="564" t="s">
        <v>1781</v>
      </c>
    </row>
    <row r="24" spans="1:4" ht="29.25" customHeight="1" thickBot="1">
      <c r="A24" s="978"/>
      <c r="B24" s="546" t="s">
        <v>1744</v>
      </c>
      <c r="C24" s="547" t="s">
        <v>1772</v>
      </c>
      <c r="D24" s="548" t="s">
        <v>1782</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Objetivos PMD</vt:lpstr>
      <vt:lpstr>Compromisos PMD</vt:lpstr>
      <vt:lpstr>INDICADORES</vt:lpstr>
      <vt:lpstr>PROG DESEMPEÑO FUNCIONES</vt:lpstr>
      <vt:lpstr>S.H-INGRESOS</vt:lpstr>
      <vt:lpstr>S.H. EGRESOS</vt:lpstr>
      <vt:lpstr>ESTIM.INGRESOS  BASE MENSUAL</vt:lpstr>
      <vt:lpstr>PRESUP. EGRESOS BASE MENSUAL</vt:lpstr>
      <vt:lpstr>PRESUP. EGRESOS F.F. </vt:lpstr>
      <vt:lpstr>CLASIFIC.ADMINISTRATIVA</vt:lpstr>
      <vt:lpstr>CLASIFIC.FUNCIONAL DEL GASTO</vt:lpstr>
      <vt:lpstr>PLANTILLA  </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'ESTIM.INGRESOS  BASE MENSUAL'!Títulos_a_imprimir</vt:lpstr>
      <vt:lpstr>INDICADORES!Títulos_a_imprimir</vt:lpstr>
      <vt:lpstr>'Objetivos PMD'!Títulos_a_imprimir</vt:lpstr>
      <vt:lpstr>'PLANTILLA  '!Títulos_a_imprimir</vt:lpstr>
      <vt:lpstr>'PRESUP. EGRESOS BASE MENSUAL'!Títulos_a_imprimir</vt:lpstr>
      <vt:lpstr>'PRESUP. EGRESOS F.F. '!Títulos_a_imprimir</vt:lpstr>
      <vt:lpstr>'PROG DESEMPEÑO FUNCIONES'!Títulos_a_imprimir</vt:lpstr>
      <vt:lpstr>'S.H. EGRESOS'!Títulos_a_imprimir</vt:lpstr>
      <vt:lpstr>'S.H-INGRESOS'!Títulos_a_imprimir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Transparencia</cp:lastModifiedBy>
  <cp:lastPrinted>2015-12-21T18:13:26Z</cp:lastPrinted>
  <dcterms:created xsi:type="dcterms:W3CDTF">2013-09-24T17:23:29Z</dcterms:created>
  <dcterms:modified xsi:type="dcterms:W3CDTF">2017-10-18T12:08:05Z</dcterms:modified>
</cp:coreProperties>
</file>